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6260" windowHeight="5856" firstSheet="3" activeTab="5"/>
  </bookViews>
  <sheets>
    <sheet name="Dana Keseluruhan" sheetId="5" r:id="rId1"/>
    <sheet name="Kotak Amal" sheetId="1" r:id="rId2"/>
    <sheet name="Dana Anak Yatim" sheetId="2" r:id="rId3"/>
    <sheet name="Dana Sosial" sheetId="3" r:id="rId4"/>
    <sheet name="Dana Operasional" sheetId="4" r:id="rId5"/>
    <sheet name="Dana Pembangunan" sheetId="6" r:id="rId6"/>
    <sheet name="Dana Stiker Kaca" sheetId="7" r:id="rId7"/>
    <sheet name="Sheet1" sheetId="8" r:id="rId8"/>
    <sheet name="Sheet2" sheetId="9" r:id="rId9"/>
    <sheet name="Sheet3" sheetId="10" r:id="rId10"/>
  </sheets>
  <calcPr calcId="144525"/>
</workbook>
</file>

<file path=xl/calcChain.xml><?xml version="1.0" encoding="utf-8"?>
<calcChain xmlns="http://schemas.openxmlformats.org/spreadsheetml/2006/main">
  <c r="F179" i="6" l="1"/>
  <c r="E179" i="6"/>
  <c r="G179" i="6" l="1"/>
  <c r="F213" i="4"/>
  <c r="E213" i="4"/>
  <c r="G213" i="4" l="1"/>
  <c r="F153" i="4" l="1"/>
  <c r="E153" i="4"/>
  <c r="F132" i="3"/>
  <c r="E132" i="3"/>
  <c r="F194" i="2"/>
  <c r="E194" i="2"/>
  <c r="G194" i="2" l="1"/>
  <c r="G153" i="4"/>
  <c r="G132" i="3"/>
  <c r="F152" i="1"/>
  <c r="E152" i="1"/>
  <c r="G152" i="1" l="1"/>
  <c r="F133" i="2"/>
  <c r="E133" i="2"/>
  <c r="G133" i="2" s="1"/>
  <c r="F92" i="1" l="1"/>
  <c r="E92" i="1"/>
  <c r="G92" i="1" l="1"/>
  <c r="E10" i="6"/>
  <c r="F10" i="6"/>
  <c r="E80" i="6"/>
  <c r="F80" i="6"/>
  <c r="G80" i="6" l="1"/>
  <c r="G10" i="6"/>
  <c r="E19" i="9"/>
  <c r="F19" i="9"/>
  <c r="E19" i="8"/>
  <c r="F19" i="8"/>
  <c r="F93" i="4" l="1"/>
  <c r="G93" i="4" s="1"/>
  <c r="E93" i="4"/>
  <c r="E25" i="7" l="1"/>
  <c r="G25" i="7" s="1"/>
  <c r="F25" i="7"/>
  <c r="D5" i="5" l="1"/>
  <c r="C5" i="5"/>
  <c r="F72" i="2" l="1"/>
  <c r="E72" i="2"/>
  <c r="G72" i="2" s="1"/>
  <c r="F71" i="3" l="1"/>
  <c r="E71" i="3"/>
  <c r="G71" i="3" s="1"/>
  <c r="E38" i="4" l="1"/>
  <c r="E11" i="2"/>
  <c r="F20" i="1"/>
  <c r="E20" i="1"/>
  <c r="D6" i="5"/>
  <c r="C6" i="5" l="1"/>
  <c r="E6" i="5" s="1"/>
  <c r="F38" i="4"/>
  <c r="G38" i="4" s="1"/>
  <c r="G20" i="1" l="1"/>
  <c r="F10" i="3" l="1"/>
  <c r="E10" i="3"/>
  <c r="F11" i="2"/>
  <c r="D57" i="5"/>
  <c r="G10" i="3" l="1"/>
  <c r="G11" i="2"/>
  <c r="C57" i="5" s="1"/>
  <c r="E57" i="5" s="1"/>
  <c r="E5" i="5" l="1"/>
</calcChain>
</file>

<file path=xl/sharedStrings.xml><?xml version="1.0" encoding="utf-8"?>
<sst xmlns="http://schemas.openxmlformats.org/spreadsheetml/2006/main" count="695" uniqueCount="255">
  <si>
    <t>LAPORAN KEUANGAN KOTAK AMAL MASJID</t>
  </si>
  <si>
    <t>NO</t>
  </si>
  <si>
    <t>HARI</t>
  </si>
  <si>
    <t>TANGGAL</t>
  </si>
  <si>
    <t>MASUK</t>
  </si>
  <si>
    <t>KELUAR</t>
  </si>
  <si>
    <t>SALDO</t>
  </si>
  <si>
    <t>TOTAL</t>
  </si>
  <si>
    <t>JUMLAH/URAIAN</t>
  </si>
  <si>
    <t>BULAN SEPTEMBER 2020</t>
  </si>
  <si>
    <t>Kamis</t>
  </si>
  <si>
    <t>Senin</t>
  </si>
  <si>
    <t>Rabu</t>
  </si>
  <si>
    <t>Jumat</t>
  </si>
  <si>
    <t>Kotak Amal Masjid</t>
  </si>
  <si>
    <t>Dana Fungsional</t>
  </si>
  <si>
    <t>LAPORAN Dana Yatim dan Duafa MASJID</t>
  </si>
  <si>
    <t>Kotak Yatim Duafa</t>
  </si>
  <si>
    <t>Takziyah</t>
  </si>
  <si>
    <t>Minyak Pembersih + Ongkos Kirim</t>
  </si>
  <si>
    <t>5 /Club Gelas</t>
  </si>
  <si>
    <t>Selasa</t>
  </si>
  <si>
    <t>15/9/2020</t>
  </si>
  <si>
    <t>Khapi</t>
  </si>
  <si>
    <t>Uang Kas Mustaqim</t>
  </si>
  <si>
    <t>14/9/2020</t>
  </si>
  <si>
    <t>Dana Operasional</t>
  </si>
  <si>
    <t>LAPORAN DANA OPERASIONAL</t>
  </si>
  <si>
    <t>Kotak Amal Tetap</t>
  </si>
  <si>
    <t>Sabtu</t>
  </si>
  <si>
    <t>Bulan</t>
  </si>
  <si>
    <t>September</t>
  </si>
  <si>
    <t>LAPORAN DANA PEMBANGUNAN</t>
  </si>
  <si>
    <t>16/09/2020</t>
  </si>
  <si>
    <t>Romi Faslah</t>
  </si>
  <si>
    <t>Hamba Allah</t>
  </si>
  <si>
    <t>16/9/2020</t>
  </si>
  <si>
    <t>5 / Cairan Pembersih</t>
  </si>
  <si>
    <t>Gembok</t>
  </si>
  <si>
    <t>17/9/2020</t>
  </si>
  <si>
    <t>Lampu Sorot</t>
  </si>
  <si>
    <t>Jum'at</t>
  </si>
  <si>
    <t>18/9/2020</t>
  </si>
  <si>
    <t>Dana Fungsional ATK</t>
  </si>
  <si>
    <t>Dana operasional</t>
  </si>
  <si>
    <t>Bisyarah Imam + Khotib</t>
  </si>
  <si>
    <t>Dana Operasional ATK</t>
  </si>
  <si>
    <t>Folder one Map</t>
  </si>
  <si>
    <t>Kabel 5 Meter</t>
  </si>
  <si>
    <t>19/9/2020</t>
  </si>
  <si>
    <t>Tinta</t>
  </si>
  <si>
    <t>21/9/2020</t>
  </si>
  <si>
    <t>Wifi</t>
  </si>
  <si>
    <t>22/9/2020</t>
  </si>
  <si>
    <t>Uang operasional</t>
  </si>
  <si>
    <t>2/ Lampu Sorot</t>
  </si>
  <si>
    <t>Konsumsi</t>
  </si>
  <si>
    <t>Biaya Tukang Listrik</t>
  </si>
  <si>
    <t>Mengetahui;</t>
  </si>
  <si>
    <t>24/9/2020</t>
  </si>
  <si>
    <t>Membayar Pengembang</t>
  </si>
  <si>
    <t>Konsumsi Audit</t>
  </si>
  <si>
    <t xml:space="preserve">Laundry </t>
  </si>
  <si>
    <t>Fauzan</t>
  </si>
  <si>
    <t>Foto copy</t>
  </si>
  <si>
    <t>Beli Tenda Parkir</t>
  </si>
  <si>
    <t>Tenda Parkir</t>
  </si>
  <si>
    <t xml:space="preserve">Bisyarah </t>
  </si>
  <si>
    <t>28/9/2020</t>
  </si>
  <si>
    <t>Stiker Shof</t>
  </si>
  <si>
    <t>23/9/2020</t>
  </si>
  <si>
    <t>Bantuan Jalan Masyarakat</t>
  </si>
  <si>
    <t>25/9/2020</t>
  </si>
  <si>
    <t xml:space="preserve">Jumat </t>
  </si>
  <si>
    <t>26/9/2020</t>
  </si>
  <si>
    <t>Bantaun Pendidikan</t>
  </si>
  <si>
    <t>1 / Attack Jazz Besar</t>
  </si>
  <si>
    <t>1 / Mama Lemon Besar</t>
  </si>
  <si>
    <t>1 / Yuri Apple Sabun</t>
  </si>
  <si>
    <t>5 / Yuri Straw Sabun</t>
  </si>
  <si>
    <t>5 / Yuri Lemon Sabun</t>
  </si>
  <si>
    <t>2 / Spon Jaring</t>
  </si>
  <si>
    <t>1 / Glade Lemon</t>
  </si>
  <si>
    <t xml:space="preserve">6 / Kapur Barus </t>
  </si>
  <si>
    <t>5 / Galon Isi Ulang</t>
  </si>
  <si>
    <t xml:space="preserve">                     Malang, 30 September 2020</t>
  </si>
  <si>
    <t>Ketua Takmir</t>
  </si>
  <si>
    <t>Kukuh Santoso M.Pd.I</t>
  </si>
  <si>
    <t xml:space="preserve">                           Bendahara </t>
  </si>
  <si>
    <t xml:space="preserve">              Dr. Ir. H. SYAMSUDDIN DJ.MS.</t>
  </si>
  <si>
    <t xml:space="preserve">        Dr. Ir. H. SYAMSUDDIN DJ.MS.</t>
  </si>
  <si>
    <t>BULAN OKTOBER 2020</t>
  </si>
  <si>
    <t>SALDO BULAN SEPTEMBER</t>
  </si>
  <si>
    <t>Kekurangan Bisyarah</t>
  </si>
  <si>
    <t>Saldo Bulan Oktober</t>
  </si>
  <si>
    <t>KotaK Amal Masjid</t>
  </si>
  <si>
    <t>LAPORAN Dana Sosial</t>
  </si>
  <si>
    <t>Alat Kebersihan</t>
  </si>
  <si>
    <t>Bu Musyafaroh</t>
  </si>
  <si>
    <t>Prof.H.M Bakri</t>
  </si>
  <si>
    <t>Dust MOP 80 CM</t>
  </si>
  <si>
    <t>Oktober</t>
  </si>
  <si>
    <t>Wakil Rektor 4</t>
  </si>
  <si>
    <t>Dr. Sumartono</t>
  </si>
  <si>
    <t>Bu Unung</t>
  </si>
  <si>
    <t>Prof.Dr. Masykuri</t>
  </si>
  <si>
    <t>Kotak Tetap Masjid</t>
  </si>
  <si>
    <t>8/10.2020</t>
  </si>
  <si>
    <t>Bisyarah Imam Khotib</t>
  </si>
  <si>
    <t>Cleo Cup</t>
  </si>
  <si>
    <t>Suratman</t>
  </si>
  <si>
    <t>Muhammad Afifullah</t>
  </si>
  <si>
    <t>M. Djumaidi Ghony</t>
  </si>
  <si>
    <t>Penarikan Saldo Bisyarah</t>
  </si>
  <si>
    <t xml:space="preserve">                     Malang, 30 Oktober 2020</t>
  </si>
  <si>
    <t>BULAN Oktober 2020</t>
  </si>
  <si>
    <t>P3TIK</t>
  </si>
  <si>
    <t>Alm.H.Masykuri Faqih Banyuwangi</t>
  </si>
  <si>
    <t>Ratna Djuniwati</t>
  </si>
  <si>
    <t>Ari Hayati</t>
  </si>
  <si>
    <t>Dr. Suharsono</t>
  </si>
  <si>
    <t>Mas Mujib</t>
  </si>
  <si>
    <t>Mas Fauzan</t>
  </si>
  <si>
    <t>LAPORAN DANA STIKER KACA</t>
  </si>
  <si>
    <t>13/10/2020</t>
  </si>
  <si>
    <t>Moh.Jasa Afoni</t>
  </si>
  <si>
    <t>14/10/2020</t>
  </si>
  <si>
    <t>Kursi Duduk</t>
  </si>
  <si>
    <t>Dedy Pertanian</t>
  </si>
  <si>
    <t>WB Non Magnetik</t>
  </si>
  <si>
    <t>Kertas hvs Natural A4</t>
  </si>
  <si>
    <t>Kertas hvs Natural F4</t>
  </si>
  <si>
    <t>Stella Matic Refill</t>
  </si>
  <si>
    <t>Hit Mat Green</t>
  </si>
  <si>
    <t>15/10/2020</t>
  </si>
  <si>
    <t>Isi Ulang 4 Galon</t>
  </si>
  <si>
    <t>17/10.2020</t>
  </si>
  <si>
    <t xml:space="preserve">Konsumsi </t>
  </si>
  <si>
    <t>Pak Kukuh</t>
  </si>
  <si>
    <t>Foto Copy</t>
  </si>
  <si>
    <t>19/10/2020</t>
  </si>
  <si>
    <t>16/10/2020</t>
  </si>
  <si>
    <t>Kotak Jumat</t>
  </si>
  <si>
    <t>17/10/2020</t>
  </si>
  <si>
    <t>Wiwit Sulisati</t>
  </si>
  <si>
    <t>Dana Pembangunan</t>
  </si>
  <si>
    <t>4 Castok</t>
  </si>
  <si>
    <t>2 Tempat Sampah</t>
  </si>
  <si>
    <t>Minyak Wangi</t>
  </si>
  <si>
    <t>20/10/2020</t>
  </si>
  <si>
    <t>Rinso Bubuk</t>
  </si>
  <si>
    <t>Hit Non Stop Alat dan Refill</t>
  </si>
  <si>
    <t>21/10/2020</t>
  </si>
  <si>
    <t>P2BA</t>
  </si>
  <si>
    <t>Indiyah Muwarni</t>
  </si>
  <si>
    <t>23/10/2020</t>
  </si>
  <si>
    <t>Bansos</t>
  </si>
  <si>
    <t>22/10/2020</t>
  </si>
  <si>
    <t>Denda PDAM</t>
  </si>
  <si>
    <t>Biaya Konstruksi Pembukaan</t>
  </si>
  <si>
    <t>24/10/2020</t>
  </si>
  <si>
    <t>Kyai Burhan</t>
  </si>
  <si>
    <t>S</t>
  </si>
  <si>
    <t>Nama Pendonasi</t>
  </si>
  <si>
    <t>Konversi Tekel</t>
  </si>
  <si>
    <t>Prof Pujihardjo</t>
  </si>
  <si>
    <t>Khai Burhan</t>
  </si>
  <si>
    <t>Alm Hj Nasuchah</t>
  </si>
  <si>
    <t>Bu Halimah</t>
  </si>
  <si>
    <t>Alm. H Achmad Said</t>
  </si>
  <si>
    <t xml:space="preserve">Hamba Allah </t>
  </si>
  <si>
    <t>Pak Badat Unisma</t>
  </si>
  <si>
    <t>(Direktur Pasca Unisma)</t>
  </si>
  <si>
    <t>LAPORAN DANA TEGEL</t>
  </si>
  <si>
    <t>LAPORAN DANA PEMBANGUNAN TEGEL</t>
  </si>
  <si>
    <t>Pak Suryaddin</t>
  </si>
  <si>
    <t>Kekurangan Pembangunan</t>
  </si>
  <si>
    <t>LAPORAN DANA PEMBANGUNAN Tegel</t>
  </si>
  <si>
    <t>MASJID AINUL YAQIN UNISMA</t>
  </si>
  <si>
    <t>Arco dan Plastik</t>
  </si>
  <si>
    <t>275 m/ Tegel</t>
  </si>
  <si>
    <t xml:space="preserve">Jasa Pembuangan </t>
  </si>
  <si>
    <t xml:space="preserve"> Ibu Mariyati </t>
  </si>
  <si>
    <t>Bambang Jiwantoro</t>
  </si>
  <si>
    <t>Ibu Muhdor</t>
  </si>
  <si>
    <t>borongan Tukang</t>
  </si>
  <si>
    <t>H. Tantowi</t>
  </si>
  <si>
    <t>KH Imam Santoso</t>
  </si>
  <si>
    <t>Cetak Banner</t>
  </si>
  <si>
    <t>27/10/2020</t>
  </si>
  <si>
    <t>3 Bisyarah Pemateri</t>
  </si>
  <si>
    <t>3 Bisyarah Moderator</t>
  </si>
  <si>
    <t>3 Bisyarah Humas</t>
  </si>
  <si>
    <t>3 Konsumsi</t>
  </si>
  <si>
    <t>30/10/2020</t>
  </si>
  <si>
    <t>4 Dus Club</t>
  </si>
  <si>
    <t>Ibu Titik Ihsan Hafi</t>
  </si>
  <si>
    <t>Bu Hanif</t>
  </si>
  <si>
    <t>Ibu Budi</t>
  </si>
  <si>
    <t>Hj.Machsunah Firdaus</t>
  </si>
  <si>
    <t>Bu Komarudin</t>
  </si>
  <si>
    <t>10 Sak /Semen Gresik</t>
  </si>
  <si>
    <t>Rektor</t>
  </si>
  <si>
    <t>BULAN NOVEMBER 2020</t>
  </si>
  <si>
    <t>Kotak Amal</t>
  </si>
  <si>
    <t>Kotak Tetap</t>
  </si>
  <si>
    <t>6/11//2020</t>
  </si>
  <si>
    <t>Duplikat Kunci</t>
  </si>
  <si>
    <t>2 Sikat Duduk</t>
  </si>
  <si>
    <t>1 Sikat Berdiri</t>
  </si>
  <si>
    <t>Folder One Map L</t>
  </si>
  <si>
    <t xml:space="preserve">Clear Sleeve Folio </t>
  </si>
  <si>
    <t>Penstand PSBP</t>
  </si>
  <si>
    <t>Pulpen Telpon</t>
  </si>
  <si>
    <t>Double Tape 24 M</t>
  </si>
  <si>
    <t>Stationer Prem Tape</t>
  </si>
  <si>
    <t>Double Tape 12M</t>
  </si>
  <si>
    <t>Post IT 5 warna</t>
  </si>
  <si>
    <t xml:space="preserve">4 Bulpen Letter </t>
  </si>
  <si>
    <t>2 Borneo Linen Tape</t>
  </si>
  <si>
    <t>Cutter L 500</t>
  </si>
  <si>
    <t>2 Stabillo Green</t>
  </si>
  <si>
    <t>2 Truk Pasir</t>
  </si>
  <si>
    <t>20 Sak Flasag</t>
  </si>
  <si>
    <t>10 Kg Semen Putih</t>
  </si>
  <si>
    <t xml:space="preserve">Kamis </t>
  </si>
  <si>
    <t>Masjid Ainul Yaqin</t>
  </si>
  <si>
    <t>13/11/2020</t>
  </si>
  <si>
    <t>M Noerhadi sudjoni</t>
  </si>
  <si>
    <t>Fak Kedokteran</t>
  </si>
  <si>
    <t>1 sak semen putih</t>
  </si>
  <si>
    <t>Operasional</t>
  </si>
  <si>
    <t>Kel.H.M Ilyas Thohari</t>
  </si>
  <si>
    <t>16/11/2020</t>
  </si>
  <si>
    <t>Pembangunan</t>
  </si>
  <si>
    <t xml:space="preserve">20 Sak Flasag </t>
  </si>
  <si>
    <t>Instalasi Listrik + Ongkos</t>
  </si>
  <si>
    <t>Banner Prokes</t>
  </si>
  <si>
    <t>20/11/2020</t>
  </si>
  <si>
    <t>Penarikan Saldo</t>
  </si>
  <si>
    <t>BULAN November 2020</t>
  </si>
  <si>
    <t>Pewangi</t>
  </si>
  <si>
    <t>Konsumsi Tukang</t>
  </si>
  <si>
    <t>Kopi</t>
  </si>
  <si>
    <t>14/11/2020</t>
  </si>
  <si>
    <t>17/11/2020</t>
  </si>
  <si>
    <t>18/11/2020</t>
  </si>
  <si>
    <t>Kopi + Rokok</t>
  </si>
  <si>
    <t>kopi</t>
  </si>
  <si>
    <t>Komsumsi Kantor</t>
  </si>
  <si>
    <t>19/11/2020</t>
  </si>
  <si>
    <t>Konsumsi Rapat TPQ</t>
  </si>
  <si>
    <t>5 sak Semen 3 roda</t>
  </si>
  <si>
    <t>23/11/2020</t>
  </si>
  <si>
    <t>Peralatan Tukang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</si>
</sst>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Rp-421]* #,##0_);_([$Rp-421]* \(#,##0\);_([$Rp-421]* &quot;-&quot;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/>
    <xf numFmtId="0" fontId="0" fillId="0" borderId="3" xfId="0" applyBorder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2" xfId="1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left" vertical="center"/>
    </xf>
    <xf numFmtId="0" fontId="6" fillId="0" borderId="3" xfId="0" applyFont="1" applyBorder="1"/>
    <xf numFmtId="14" fontId="0" fillId="0" borderId="3" xfId="0" applyNumberForma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7" zoomScale="60" zoomScaleNormal="80" zoomScalePageLayoutView="60" workbookViewId="0">
      <selection activeCell="C6" sqref="C6"/>
    </sheetView>
  </sheetViews>
  <sheetFormatPr defaultRowHeight="14.4" x14ac:dyDescent="0.3"/>
  <cols>
    <col min="2" max="2" width="18.21875" customWidth="1"/>
    <col min="3" max="3" width="29" customWidth="1"/>
    <col min="4" max="4" width="17.44140625" customWidth="1"/>
    <col min="5" max="5" width="25.5546875" customWidth="1"/>
  </cols>
  <sheetData>
    <row r="1" spans="1:5" ht="15" x14ac:dyDescent="0.3">
      <c r="A1" s="52" t="s">
        <v>0</v>
      </c>
      <c r="B1" s="52"/>
      <c r="C1" s="52"/>
      <c r="D1" s="52"/>
      <c r="E1" s="52"/>
    </row>
    <row r="2" spans="1:5" ht="15" x14ac:dyDescent="0.3">
      <c r="A2" s="52" t="s">
        <v>9</v>
      </c>
      <c r="B2" s="52"/>
      <c r="C2" s="52"/>
      <c r="D2" s="52"/>
      <c r="E2" s="52"/>
    </row>
    <row r="3" spans="1:5" ht="15" x14ac:dyDescent="0.3">
      <c r="A3" s="1"/>
      <c r="B3" s="1"/>
      <c r="C3" s="1"/>
      <c r="D3" s="1"/>
      <c r="E3" s="1"/>
    </row>
    <row r="4" spans="1:5" ht="15.6" thickBot="1" x14ac:dyDescent="0.35">
      <c r="A4" s="2" t="s">
        <v>1</v>
      </c>
      <c r="B4" s="2" t="s">
        <v>30</v>
      </c>
      <c r="C4" s="2" t="s">
        <v>4</v>
      </c>
      <c r="D4" s="2" t="s">
        <v>5</v>
      </c>
      <c r="E4" s="2" t="s">
        <v>6</v>
      </c>
    </row>
    <row r="5" spans="1:5" ht="15.6" thickTop="1" x14ac:dyDescent="0.3">
      <c r="A5" s="3">
        <v>1</v>
      </c>
      <c r="B5" s="4" t="s">
        <v>31</v>
      </c>
      <c r="C5" s="13">
        <f>SUM('Kotak Amal'!E81+'Dana Anak Yatim'!E11+'Dana Sosial'!E10+'Dana Operasional'!E38+'Dana Pembangunan'!E10)</f>
        <v>7400000</v>
      </c>
      <c r="D5" s="13">
        <f>SUM('Kotak Amal'!F81+'Dana Anak Yatim'!F11+'Dana Sosial'!F10+'Dana Operasional'!F38+'Dana Pembangunan'!F10)</f>
        <v>6453100</v>
      </c>
      <c r="E5" s="5">
        <f>SUM(C5-D5)</f>
        <v>946900</v>
      </c>
    </row>
    <row r="6" spans="1:5" ht="15" x14ac:dyDescent="0.3">
      <c r="A6" s="3">
        <v>2</v>
      </c>
      <c r="B6" s="4" t="s">
        <v>101</v>
      </c>
      <c r="C6" s="13">
        <f>SUM('Kotak Amal'!E81+'Dana Anak Yatim'!E11+'Dana Sosial'!E71+'Dana Operasional'!E75+'Dana Pembangunan'!E79)</f>
        <v>3250000</v>
      </c>
      <c r="D6" s="13">
        <f>SUM('Kotak Amal'!F81+'Dana Anak Yatim'!F72+'Dana Sosial'!F71+'Dana Operasional'!F75+'Dana Pembangunan'!F79)</f>
        <v>2388000</v>
      </c>
      <c r="E6" s="7">
        <f>SUM(C6-D6)</f>
        <v>862000</v>
      </c>
    </row>
    <row r="7" spans="1:5" ht="15" x14ac:dyDescent="0.3">
      <c r="A7" s="3">
        <v>3</v>
      </c>
      <c r="B7" s="4"/>
      <c r="C7" s="13"/>
      <c r="D7" s="13"/>
      <c r="E7" s="7"/>
    </row>
    <row r="8" spans="1:5" ht="15" x14ac:dyDescent="0.3">
      <c r="A8" s="3">
        <v>4</v>
      </c>
      <c r="B8" s="4"/>
      <c r="C8" s="13"/>
      <c r="D8" s="13"/>
      <c r="E8" s="7"/>
    </row>
    <row r="9" spans="1:5" ht="15" x14ac:dyDescent="0.3">
      <c r="A9" s="3">
        <v>5</v>
      </c>
      <c r="B9" s="4"/>
      <c r="C9" s="13"/>
      <c r="D9" s="13"/>
      <c r="E9" s="7"/>
    </row>
    <row r="10" spans="1:5" ht="15" x14ac:dyDescent="0.3">
      <c r="A10" s="3">
        <v>6</v>
      </c>
      <c r="B10" s="4"/>
      <c r="C10" s="13"/>
      <c r="D10" s="13"/>
      <c r="E10" s="7"/>
    </row>
    <row r="11" spans="1:5" ht="15" x14ac:dyDescent="0.3">
      <c r="A11" s="3">
        <v>7</v>
      </c>
      <c r="B11" s="4"/>
      <c r="C11" s="13"/>
      <c r="D11" s="13"/>
      <c r="E11" s="7"/>
    </row>
    <row r="12" spans="1:5" ht="15" x14ac:dyDescent="0.3">
      <c r="A12" s="3">
        <v>8</v>
      </c>
      <c r="B12" s="4"/>
      <c r="C12" s="13"/>
      <c r="D12" s="13"/>
      <c r="E12" s="7"/>
    </row>
    <row r="13" spans="1:5" ht="15" x14ac:dyDescent="0.3">
      <c r="A13" s="3">
        <v>9</v>
      </c>
      <c r="B13" s="4"/>
      <c r="C13" s="13"/>
      <c r="D13" s="13"/>
      <c r="E13" s="7"/>
    </row>
    <row r="14" spans="1:5" ht="15" x14ac:dyDescent="0.3">
      <c r="A14" s="3">
        <v>10</v>
      </c>
      <c r="B14" s="4"/>
      <c r="C14" s="13"/>
      <c r="D14" s="13"/>
      <c r="E14" s="7"/>
    </row>
    <row r="15" spans="1:5" ht="15" x14ac:dyDescent="0.3">
      <c r="A15" s="3">
        <v>11</v>
      </c>
      <c r="B15" s="4"/>
      <c r="C15" s="13"/>
      <c r="D15" s="13"/>
      <c r="E15" s="7"/>
    </row>
    <row r="16" spans="1:5" ht="15" x14ac:dyDescent="0.3">
      <c r="A16" s="3">
        <v>12</v>
      </c>
      <c r="B16" s="4"/>
      <c r="C16" s="13"/>
      <c r="D16" s="13"/>
      <c r="E16" s="7"/>
    </row>
    <row r="17" spans="1:5" ht="15" x14ac:dyDescent="0.3">
      <c r="A17" s="3">
        <v>13</v>
      </c>
      <c r="B17" s="4"/>
      <c r="C17" s="13"/>
      <c r="D17" s="13"/>
      <c r="E17" s="6"/>
    </row>
    <row r="18" spans="1:5" ht="15" x14ac:dyDescent="0.3">
      <c r="A18" s="3">
        <v>14</v>
      </c>
      <c r="B18" s="4"/>
      <c r="C18" s="13"/>
      <c r="D18" s="13"/>
      <c r="E18" s="5"/>
    </row>
    <row r="19" spans="1:5" ht="15" x14ac:dyDescent="0.3">
      <c r="A19" s="3">
        <v>15</v>
      </c>
      <c r="B19" s="4"/>
      <c r="C19" s="13"/>
      <c r="D19" s="13"/>
      <c r="E19" s="7"/>
    </row>
    <row r="20" spans="1:5" ht="15" x14ac:dyDescent="0.3">
      <c r="A20" s="3">
        <v>16</v>
      </c>
      <c r="B20" s="4"/>
      <c r="C20" s="13"/>
      <c r="D20" s="13"/>
      <c r="E20" s="7"/>
    </row>
    <row r="21" spans="1:5" ht="15" x14ac:dyDescent="0.3">
      <c r="A21" s="3">
        <v>17</v>
      </c>
      <c r="B21" s="4"/>
      <c r="C21" s="13"/>
      <c r="D21" s="13"/>
      <c r="E21" s="7"/>
    </row>
    <row r="22" spans="1:5" ht="15" x14ac:dyDescent="0.3">
      <c r="A22" s="3">
        <v>18</v>
      </c>
      <c r="B22" s="4"/>
      <c r="C22" s="13"/>
      <c r="D22" s="13"/>
      <c r="E22" s="7"/>
    </row>
    <row r="23" spans="1:5" ht="15" x14ac:dyDescent="0.3">
      <c r="A23" s="3">
        <v>19</v>
      </c>
      <c r="B23" s="4"/>
      <c r="C23" s="13"/>
      <c r="D23" s="13"/>
      <c r="E23" s="7"/>
    </row>
    <row r="24" spans="1:5" ht="15" x14ac:dyDescent="0.3">
      <c r="A24" s="3">
        <v>20</v>
      </c>
      <c r="B24" s="4"/>
      <c r="C24" s="13"/>
      <c r="D24" s="13"/>
      <c r="E24" s="7"/>
    </row>
    <row r="25" spans="1:5" ht="15" x14ac:dyDescent="0.3">
      <c r="A25" s="3">
        <v>21</v>
      </c>
      <c r="B25" s="4"/>
      <c r="C25" s="13"/>
      <c r="D25" s="13"/>
      <c r="E25" s="7"/>
    </row>
    <row r="26" spans="1:5" ht="15" x14ac:dyDescent="0.3">
      <c r="A26" s="3">
        <v>22</v>
      </c>
      <c r="B26" s="4"/>
      <c r="C26" s="13"/>
      <c r="D26" s="13"/>
      <c r="E26" s="7"/>
    </row>
    <row r="27" spans="1:5" ht="15" x14ac:dyDescent="0.3">
      <c r="A27" s="3">
        <v>23</v>
      </c>
      <c r="B27" s="4"/>
      <c r="C27" s="13"/>
      <c r="D27" s="13"/>
      <c r="E27" s="7"/>
    </row>
    <row r="28" spans="1:5" ht="15" x14ac:dyDescent="0.3">
      <c r="A28" s="3">
        <v>24</v>
      </c>
      <c r="B28" s="4"/>
      <c r="C28" s="13"/>
      <c r="D28" s="13"/>
      <c r="E28" s="7"/>
    </row>
    <row r="29" spans="1:5" ht="15" x14ac:dyDescent="0.3">
      <c r="A29" s="3">
        <v>25</v>
      </c>
      <c r="B29" s="4"/>
      <c r="C29" s="13"/>
      <c r="D29" s="13"/>
      <c r="E29" s="7"/>
    </row>
    <row r="30" spans="1:5" ht="15" x14ac:dyDescent="0.3">
      <c r="A30" s="3">
        <v>26</v>
      </c>
      <c r="B30" s="4"/>
      <c r="C30" s="13"/>
      <c r="D30" s="13"/>
      <c r="E30" s="6"/>
    </row>
    <row r="31" spans="1:5" ht="15" x14ac:dyDescent="0.3">
      <c r="A31" s="3">
        <v>27</v>
      </c>
      <c r="B31" s="4"/>
      <c r="C31" s="13"/>
      <c r="D31" s="13"/>
      <c r="E31" s="5"/>
    </row>
    <row r="32" spans="1:5" ht="15" x14ac:dyDescent="0.3">
      <c r="A32" s="3">
        <v>28</v>
      </c>
      <c r="B32" s="4"/>
      <c r="C32" s="13"/>
      <c r="D32" s="13"/>
      <c r="E32" s="7"/>
    </row>
    <row r="33" spans="1:5" ht="15" x14ac:dyDescent="0.3">
      <c r="A33" s="3">
        <v>29</v>
      </c>
      <c r="B33" s="4"/>
      <c r="C33" s="13"/>
      <c r="D33" s="13"/>
      <c r="E33" s="7"/>
    </row>
    <row r="34" spans="1:5" ht="15" x14ac:dyDescent="0.3">
      <c r="A34" s="3">
        <v>30</v>
      </c>
      <c r="B34" s="4"/>
      <c r="C34" s="13"/>
      <c r="D34" s="13"/>
      <c r="E34" s="7"/>
    </row>
    <row r="35" spans="1:5" ht="15" x14ac:dyDescent="0.3">
      <c r="A35" s="3">
        <v>31</v>
      </c>
      <c r="B35" s="4"/>
      <c r="C35" s="13"/>
      <c r="D35" s="13"/>
      <c r="E35" s="7"/>
    </row>
    <row r="36" spans="1:5" ht="15" x14ac:dyDescent="0.3">
      <c r="A36" s="3">
        <v>32</v>
      </c>
      <c r="B36" s="4"/>
      <c r="C36" s="13"/>
      <c r="D36" s="13"/>
      <c r="E36" s="7"/>
    </row>
    <row r="37" spans="1:5" ht="15" x14ac:dyDescent="0.3">
      <c r="A37" s="3">
        <v>33</v>
      </c>
      <c r="B37" s="4"/>
      <c r="C37" s="13"/>
      <c r="D37" s="13"/>
      <c r="E37" s="7"/>
    </row>
    <row r="38" spans="1:5" ht="15" x14ac:dyDescent="0.3">
      <c r="A38" s="3">
        <v>34</v>
      </c>
      <c r="B38" s="4"/>
      <c r="C38" s="13"/>
      <c r="D38" s="13"/>
      <c r="E38" s="7"/>
    </row>
    <row r="39" spans="1:5" ht="15" x14ac:dyDescent="0.3">
      <c r="A39" s="3">
        <v>35</v>
      </c>
      <c r="B39" s="4"/>
      <c r="C39" s="13"/>
      <c r="D39" s="13"/>
      <c r="E39" s="7"/>
    </row>
    <row r="40" spans="1:5" ht="15" x14ac:dyDescent="0.3">
      <c r="A40" s="3">
        <v>36</v>
      </c>
      <c r="B40" s="4"/>
      <c r="C40" s="13"/>
      <c r="D40" s="13"/>
      <c r="E40" s="7"/>
    </row>
    <row r="41" spans="1:5" ht="15" x14ac:dyDescent="0.3">
      <c r="A41" s="3">
        <v>37</v>
      </c>
      <c r="B41" s="4"/>
      <c r="C41" s="13"/>
      <c r="D41" s="13"/>
      <c r="E41" s="7"/>
    </row>
    <row r="42" spans="1:5" ht="15" x14ac:dyDescent="0.3">
      <c r="A42" s="3">
        <v>38</v>
      </c>
      <c r="B42" s="4"/>
      <c r="C42" s="13"/>
      <c r="D42" s="13"/>
      <c r="E42" s="7"/>
    </row>
    <row r="43" spans="1:5" ht="15" x14ac:dyDescent="0.3">
      <c r="A43" s="3">
        <v>39</v>
      </c>
      <c r="B43" s="4"/>
      <c r="C43" s="13"/>
      <c r="D43" s="13"/>
      <c r="E43" s="6"/>
    </row>
    <row r="44" spans="1:5" ht="15" x14ac:dyDescent="0.3">
      <c r="A44" s="3">
        <v>40</v>
      </c>
      <c r="B44" s="4"/>
      <c r="C44" s="13"/>
      <c r="D44" s="13"/>
      <c r="E44" s="5"/>
    </row>
    <row r="45" spans="1:5" ht="15" x14ac:dyDescent="0.3">
      <c r="A45" s="3">
        <v>41</v>
      </c>
      <c r="B45" s="4"/>
      <c r="C45" s="13"/>
      <c r="D45" s="13"/>
      <c r="E45" s="7"/>
    </row>
    <row r="46" spans="1:5" ht="15" x14ac:dyDescent="0.3">
      <c r="A46" s="3">
        <v>42</v>
      </c>
      <c r="B46" s="4"/>
      <c r="C46" s="13"/>
      <c r="D46" s="13"/>
      <c r="E46" s="7"/>
    </row>
    <row r="47" spans="1:5" ht="15" x14ac:dyDescent="0.3">
      <c r="A47" s="3">
        <v>43</v>
      </c>
      <c r="B47" s="4"/>
      <c r="C47" s="13"/>
      <c r="D47" s="13"/>
      <c r="E47" s="7"/>
    </row>
    <row r="48" spans="1:5" ht="15" x14ac:dyDescent="0.3">
      <c r="A48" s="3">
        <v>44</v>
      </c>
      <c r="B48" s="4"/>
      <c r="C48" s="13"/>
      <c r="D48" s="13"/>
      <c r="E48" s="7"/>
    </row>
    <row r="49" spans="1:5" ht="15" x14ac:dyDescent="0.3">
      <c r="A49" s="3">
        <v>45</v>
      </c>
      <c r="B49" s="4"/>
      <c r="C49" s="13"/>
      <c r="D49" s="13"/>
      <c r="E49" s="7"/>
    </row>
    <row r="50" spans="1:5" ht="15" x14ac:dyDescent="0.3">
      <c r="A50" s="3">
        <v>46</v>
      </c>
      <c r="B50" s="4"/>
      <c r="C50" s="13"/>
      <c r="D50" s="13"/>
      <c r="E50" s="7"/>
    </row>
    <row r="51" spans="1:5" ht="15" x14ac:dyDescent="0.3">
      <c r="A51" s="3">
        <v>47</v>
      </c>
      <c r="B51" s="4"/>
      <c r="C51" s="13"/>
      <c r="D51" s="13"/>
      <c r="E51" s="7"/>
    </row>
    <row r="52" spans="1:5" ht="15" x14ac:dyDescent="0.3">
      <c r="A52" s="3">
        <v>48</v>
      </c>
      <c r="B52" s="4"/>
      <c r="C52" s="13"/>
      <c r="D52" s="13"/>
      <c r="E52" s="7"/>
    </row>
    <row r="53" spans="1:5" ht="15" x14ac:dyDescent="0.3">
      <c r="A53" s="3">
        <v>49</v>
      </c>
      <c r="B53" s="4"/>
      <c r="C53" s="13"/>
      <c r="D53" s="13"/>
      <c r="E53" s="7"/>
    </row>
    <row r="54" spans="1:5" ht="15" x14ac:dyDescent="0.3">
      <c r="A54" s="3">
        <v>50</v>
      </c>
      <c r="B54" s="4"/>
      <c r="C54" s="13"/>
      <c r="D54" s="13"/>
      <c r="E54" s="7"/>
    </row>
    <row r="55" spans="1:5" ht="15" x14ac:dyDescent="0.3">
      <c r="A55" s="3">
        <v>51</v>
      </c>
      <c r="B55" s="4"/>
      <c r="C55" s="13"/>
      <c r="D55" s="13"/>
      <c r="E55" s="7"/>
    </row>
    <row r="56" spans="1:5" ht="15" x14ac:dyDescent="0.3">
      <c r="A56" s="3">
        <v>52</v>
      </c>
      <c r="B56" s="4"/>
      <c r="C56" s="13"/>
      <c r="D56" s="13"/>
      <c r="E56" s="6"/>
    </row>
    <row r="57" spans="1:5" ht="15.6" thickBot="1" x14ac:dyDescent="0.35">
      <c r="A57" s="8"/>
      <c r="B57" s="15" t="s">
        <v>7</v>
      </c>
      <c r="C57" s="9">
        <f>SUM(C4:C56)</f>
        <v>10650000</v>
      </c>
      <c r="D57" s="9">
        <f>SUM(D4:D56)</f>
        <v>8841100</v>
      </c>
      <c r="E57" s="9">
        <f>C57-D57</f>
        <v>1808900</v>
      </c>
    </row>
    <row r="58" spans="1:5" ht="15" thickTop="1" x14ac:dyDescent="0.3"/>
  </sheetData>
  <mergeCells count="2">
    <mergeCell ref="A1:E1"/>
    <mergeCell ref="A2:E2"/>
  </mergeCells>
  <pageMargins left="0.25" right="0.25" top="0.75" bottom="0.75" header="0.3" footer="0.3"/>
  <pageSetup paperSize="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Layout" topLeftCell="A126" zoomScale="55" zoomScaleNormal="78" zoomScalePageLayoutView="55" workbookViewId="0">
      <selection activeCell="D144" sqref="D144"/>
    </sheetView>
  </sheetViews>
  <sheetFormatPr defaultRowHeight="14.4" x14ac:dyDescent="0.3"/>
  <cols>
    <col min="1" max="1" width="5.21875" customWidth="1"/>
    <col min="2" max="2" width="7.88671875" customWidth="1"/>
    <col min="3" max="3" width="12.33203125" customWidth="1"/>
    <col min="4" max="4" width="20.109375" customWidth="1"/>
    <col min="5" max="5" width="21.33203125" customWidth="1"/>
    <col min="6" max="6" width="17" customWidth="1"/>
    <col min="7" max="7" width="17.44140625" customWidth="1"/>
    <col min="8" max="8" width="4.109375" customWidth="1"/>
    <col min="9" max="9" width="9.5546875" customWidth="1"/>
    <col min="10" max="10" width="11.88671875" customWidth="1"/>
    <col min="11" max="12" width="20.33203125" customWidth="1"/>
    <col min="13" max="13" width="19.21875" customWidth="1"/>
    <col min="14" max="14" width="16.21875" customWidth="1"/>
  </cols>
  <sheetData>
    <row r="1" spans="1:11" ht="15" x14ac:dyDescent="0.3">
      <c r="A1" s="52" t="s">
        <v>0</v>
      </c>
      <c r="B1" s="52"/>
      <c r="C1" s="52"/>
      <c r="D1" s="52"/>
      <c r="E1" s="52"/>
      <c r="F1" s="52"/>
      <c r="G1" s="52"/>
    </row>
    <row r="2" spans="1:11" ht="15" x14ac:dyDescent="0.3">
      <c r="A2" s="52" t="s">
        <v>9</v>
      </c>
      <c r="B2" s="52"/>
      <c r="C2" s="52"/>
      <c r="D2" s="52"/>
      <c r="E2" s="52"/>
      <c r="F2" s="52"/>
      <c r="G2" s="52"/>
    </row>
    <row r="3" spans="1:11" ht="15" x14ac:dyDescent="0.3">
      <c r="A3" s="1"/>
      <c r="B3" s="1"/>
      <c r="C3" s="1"/>
      <c r="D3" s="1"/>
      <c r="E3" s="1"/>
      <c r="F3" s="1"/>
      <c r="G3" s="1"/>
    </row>
    <row r="4" spans="1:11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11" ht="15.6" thickTop="1" x14ac:dyDescent="0.3">
      <c r="A5" s="3">
        <v>1</v>
      </c>
      <c r="B5" s="4" t="s">
        <v>13</v>
      </c>
      <c r="C5" s="14">
        <v>44144</v>
      </c>
      <c r="D5" s="4" t="s">
        <v>14</v>
      </c>
      <c r="E5" s="13">
        <v>2065000</v>
      </c>
      <c r="F5" s="13"/>
      <c r="G5" s="5"/>
    </row>
    <row r="6" spans="1:11" ht="15" x14ac:dyDescent="0.3">
      <c r="A6" s="3">
        <v>2</v>
      </c>
      <c r="B6" s="4"/>
      <c r="C6" s="4"/>
      <c r="D6" s="4" t="s">
        <v>15</v>
      </c>
      <c r="E6" s="13"/>
      <c r="F6" s="13">
        <v>1000000</v>
      </c>
      <c r="G6" s="7"/>
    </row>
    <row r="7" spans="1:11" ht="15" x14ac:dyDescent="0.3">
      <c r="A7" s="3">
        <v>3</v>
      </c>
      <c r="B7" s="4" t="s">
        <v>11</v>
      </c>
      <c r="C7" s="4" t="s">
        <v>25</v>
      </c>
      <c r="D7" s="4" t="s">
        <v>28</v>
      </c>
      <c r="E7" s="13">
        <v>3626000</v>
      </c>
      <c r="F7" s="13"/>
      <c r="G7" s="7"/>
    </row>
    <row r="8" spans="1:11" ht="15" x14ac:dyDescent="0.3">
      <c r="A8" s="3">
        <v>4</v>
      </c>
      <c r="B8" s="4" t="s">
        <v>21</v>
      </c>
      <c r="C8" s="4" t="s">
        <v>22</v>
      </c>
      <c r="D8" s="4" t="s">
        <v>24</v>
      </c>
      <c r="E8" s="13">
        <v>2150000</v>
      </c>
      <c r="F8" s="13"/>
      <c r="G8" s="7"/>
    </row>
    <row r="9" spans="1:11" ht="15" x14ac:dyDescent="0.3">
      <c r="A9" s="3">
        <v>5</v>
      </c>
      <c r="B9" s="4" t="s">
        <v>10</v>
      </c>
      <c r="C9" s="4" t="s">
        <v>39</v>
      </c>
      <c r="D9" s="4" t="s">
        <v>43</v>
      </c>
      <c r="E9" s="13"/>
      <c r="F9" s="13">
        <v>500000</v>
      </c>
      <c r="G9" s="7"/>
    </row>
    <row r="10" spans="1:11" ht="15" x14ac:dyDescent="0.3">
      <c r="A10" s="3">
        <v>6</v>
      </c>
      <c r="B10" s="4" t="s">
        <v>13</v>
      </c>
      <c r="C10" s="4" t="s">
        <v>42</v>
      </c>
      <c r="D10" s="4" t="s">
        <v>15</v>
      </c>
      <c r="E10" s="13"/>
      <c r="F10" s="13">
        <v>400000</v>
      </c>
      <c r="G10" s="7"/>
    </row>
    <row r="11" spans="1:11" ht="15" x14ac:dyDescent="0.3">
      <c r="A11" s="3">
        <v>7</v>
      </c>
      <c r="B11" s="4"/>
      <c r="C11" s="4"/>
      <c r="D11" s="4" t="s">
        <v>14</v>
      </c>
      <c r="E11" s="13">
        <v>1600000</v>
      </c>
      <c r="F11" s="13"/>
      <c r="G11" s="7"/>
    </row>
    <row r="12" spans="1:11" ht="15" x14ac:dyDescent="0.3">
      <c r="A12" s="3">
        <v>8</v>
      </c>
      <c r="B12" s="4" t="s">
        <v>21</v>
      </c>
      <c r="C12" s="4" t="s">
        <v>53</v>
      </c>
      <c r="D12" s="4" t="s">
        <v>15</v>
      </c>
      <c r="E12" s="13"/>
      <c r="F12" s="13">
        <v>1000000</v>
      </c>
      <c r="G12" s="7"/>
    </row>
    <row r="13" spans="1:11" ht="15" x14ac:dyDescent="0.3">
      <c r="A13" s="3">
        <v>9</v>
      </c>
      <c r="B13" s="4" t="s">
        <v>12</v>
      </c>
      <c r="C13" s="4" t="s">
        <v>70</v>
      </c>
      <c r="D13" s="4" t="s">
        <v>60</v>
      </c>
      <c r="E13" s="13"/>
      <c r="F13" s="13">
        <v>1000000</v>
      </c>
      <c r="G13" s="7"/>
    </row>
    <row r="14" spans="1:11" ht="15" x14ac:dyDescent="0.3">
      <c r="A14" s="3">
        <v>10</v>
      </c>
      <c r="B14" s="4"/>
      <c r="C14" s="4"/>
      <c r="D14" s="4" t="s">
        <v>67</v>
      </c>
      <c r="E14" s="13"/>
      <c r="F14" s="13">
        <v>400000</v>
      </c>
      <c r="G14" s="7"/>
    </row>
    <row r="15" spans="1:11" ht="15" x14ac:dyDescent="0.3">
      <c r="A15" s="3">
        <v>11</v>
      </c>
      <c r="B15" s="4"/>
      <c r="C15" s="4"/>
      <c r="D15" s="4" t="s">
        <v>66</v>
      </c>
      <c r="E15" s="13"/>
      <c r="F15" s="13">
        <v>600000</v>
      </c>
      <c r="G15" s="7"/>
      <c r="K15">
        <v>2</v>
      </c>
    </row>
    <row r="16" spans="1:11" ht="15" x14ac:dyDescent="0.3">
      <c r="A16" s="3">
        <v>12</v>
      </c>
      <c r="B16" s="4" t="s">
        <v>10</v>
      </c>
      <c r="C16" s="4" t="s">
        <v>59</v>
      </c>
      <c r="D16" s="4" t="s">
        <v>28</v>
      </c>
      <c r="E16" s="13">
        <v>1740000</v>
      </c>
      <c r="F16" s="13"/>
      <c r="G16" s="7"/>
    </row>
    <row r="17" spans="1:7" ht="15" x14ac:dyDescent="0.3">
      <c r="A17" s="3">
        <v>13</v>
      </c>
      <c r="B17" s="4" t="s">
        <v>73</v>
      </c>
      <c r="C17" s="4" t="s">
        <v>72</v>
      </c>
      <c r="D17" s="4" t="s">
        <v>14</v>
      </c>
      <c r="E17" s="13">
        <v>2000000</v>
      </c>
      <c r="F17" s="13"/>
      <c r="G17" s="6"/>
    </row>
    <row r="18" spans="1:7" ht="15" x14ac:dyDescent="0.3">
      <c r="A18" s="3">
        <v>14</v>
      </c>
      <c r="B18" s="4" t="s">
        <v>29</v>
      </c>
      <c r="C18" s="4" t="s">
        <v>74</v>
      </c>
      <c r="D18" s="4" t="s">
        <v>75</v>
      </c>
      <c r="E18" s="13"/>
      <c r="F18" s="13">
        <v>2000000</v>
      </c>
      <c r="G18" s="5"/>
    </row>
    <row r="19" spans="1:7" ht="15" x14ac:dyDescent="0.3">
      <c r="A19" s="3">
        <v>15</v>
      </c>
      <c r="B19" s="4"/>
      <c r="C19" s="4"/>
      <c r="D19" s="4"/>
      <c r="E19" s="13"/>
      <c r="F19" s="13"/>
      <c r="G19" s="7"/>
    </row>
    <row r="20" spans="1:7" s="11" customFormat="1" ht="14.4" customHeight="1" thickBot="1" x14ac:dyDescent="0.35">
      <c r="A20" s="8"/>
      <c r="B20" s="56" t="s">
        <v>7</v>
      </c>
      <c r="C20" s="57"/>
      <c r="D20" s="58"/>
      <c r="E20" s="9">
        <f>SUM(E4:E19)</f>
        <v>13181000</v>
      </c>
      <c r="F20" s="9">
        <f>SUM(F4:F19)</f>
        <v>6900000</v>
      </c>
      <c r="G20" s="5">
        <f>SUM(E20-F20)</f>
        <v>6281000</v>
      </c>
    </row>
    <row r="21" spans="1:7" s="11" customFormat="1" ht="14.4" customHeight="1" thickTop="1" x14ac:dyDescent="0.3">
      <c r="A21"/>
      <c r="B21"/>
      <c r="C21"/>
      <c r="D21"/>
      <c r="E21"/>
      <c r="F21"/>
      <c r="G21"/>
    </row>
    <row r="22" spans="1:7" s="11" customFormat="1" ht="14.4" customHeight="1" x14ac:dyDescent="0.3">
      <c r="A22"/>
      <c r="B22"/>
      <c r="C22"/>
      <c r="D22"/>
      <c r="E22"/>
      <c r="F22"/>
      <c r="G22"/>
    </row>
    <row r="23" spans="1:7" ht="15" x14ac:dyDescent="0.3">
      <c r="A23" s="10"/>
      <c r="B23" s="12" t="s">
        <v>58</v>
      </c>
      <c r="C23" s="19"/>
      <c r="D23" s="19"/>
      <c r="E23" s="19" t="s">
        <v>85</v>
      </c>
    </row>
    <row r="24" spans="1:7" ht="15" x14ac:dyDescent="0.3">
      <c r="A24" s="10"/>
      <c r="B24" s="19" t="s">
        <v>86</v>
      </c>
      <c r="C24" s="19"/>
      <c r="D24" s="19"/>
      <c r="E24" s="19" t="s">
        <v>88</v>
      </c>
    </row>
    <row r="25" spans="1:7" ht="15" x14ac:dyDescent="0.3">
      <c r="A25" s="10"/>
      <c r="B25" s="19"/>
      <c r="C25" s="19"/>
      <c r="D25" s="19"/>
      <c r="E25" s="19"/>
    </row>
    <row r="26" spans="1:7" ht="15" x14ac:dyDescent="0.3">
      <c r="A26" s="10"/>
      <c r="B26" s="19"/>
      <c r="C26" s="19"/>
      <c r="D26" s="19"/>
      <c r="E26" s="19"/>
    </row>
    <row r="27" spans="1:7" ht="15" x14ac:dyDescent="0.3">
      <c r="A27" s="10"/>
      <c r="B27" s="19"/>
      <c r="C27" s="19"/>
      <c r="D27" s="19"/>
      <c r="E27" s="19"/>
    </row>
    <row r="28" spans="1:7" ht="15" x14ac:dyDescent="0.3">
      <c r="B28" s="20"/>
      <c r="C28" s="20"/>
      <c r="D28" s="20"/>
      <c r="E28" s="19"/>
    </row>
    <row r="29" spans="1:7" ht="15" x14ac:dyDescent="0.3">
      <c r="A29" s="20" t="s">
        <v>87</v>
      </c>
      <c r="B29" s="20"/>
      <c r="C29" s="20"/>
      <c r="D29" s="20"/>
      <c r="E29" s="20" t="s">
        <v>90</v>
      </c>
    </row>
    <row r="62" spans="1:7" ht="15" x14ac:dyDescent="0.3">
      <c r="A62" s="52" t="s">
        <v>0</v>
      </c>
      <c r="B62" s="52"/>
      <c r="C62" s="52"/>
      <c r="D62" s="52"/>
      <c r="E62" s="52"/>
      <c r="F62" s="52"/>
      <c r="G62" s="52"/>
    </row>
    <row r="63" spans="1:7" ht="15" x14ac:dyDescent="0.3">
      <c r="A63" s="52" t="s">
        <v>91</v>
      </c>
      <c r="B63" s="52"/>
      <c r="C63" s="52"/>
      <c r="D63" s="52"/>
      <c r="E63" s="52"/>
      <c r="F63" s="52"/>
      <c r="G63" s="52"/>
    </row>
    <row r="64" spans="1:7" ht="15" x14ac:dyDescent="0.3">
      <c r="A64" s="1"/>
      <c r="B64" s="1"/>
      <c r="C64" s="1"/>
      <c r="D64" s="1"/>
      <c r="E64" s="1"/>
      <c r="F64" s="1"/>
      <c r="G64" s="1"/>
    </row>
    <row r="65" spans="1:7" ht="15.6" thickBot="1" x14ac:dyDescent="0.35">
      <c r="A65" s="2" t="s">
        <v>1</v>
      </c>
      <c r="B65" s="2" t="s">
        <v>2</v>
      </c>
      <c r="C65" s="2" t="s">
        <v>3</v>
      </c>
      <c r="D65" s="2" t="s">
        <v>8</v>
      </c>
      <c r="E65" s="2" t="s">
        <v>4</v>
      </c>
      <c r="F65" s="2" t="s">
        <v>5</v>
      </c>
      <c r="G65" s="2" t="s">
        <v>6</v>
      </c>
    </row>
    <row r="66" spans="1:7" ht="15.6" thickTop="1" x14ac:dyDescent="0.3">
      <c r="A66" s="3">
        <v>1</v>
      </c>
      <c r="B66" s="53" t="s">
        <v>92</v>
      </c>
      <c r="C66" s="54"/>
      <c r="D66" s="54"/>
      <c r="E66" s="54"/>
      <c r="F66" s="55"/>
      <c r="G66" s="5">
        <v>6281000</v>
      </c>
    </row>
    <row r="67" spans="1:7" ht="15" x14ac:dyDescent="0.3">
      <c r="A67" s="3">
        <v>2</v>
      </c>
      <c r="B67" s="14" t="s">
        <v>10</v>
      </c>
      <c r="C67" s="14">
        <v>43840</v>
      </c>
      <c r="D67" s="4" t="s">
        <v>113</v>
      </c>
      <c r="E67" s="13"/>
      <c r="F67" s="13">
        <v>3500000</v>
      </c>
      <c r="G67" s="7"/>
    </row>
    <row r="68" spans="1:7" ht="15" x14ac:dyDescent="0.3">
      <c r="A68" s="3">
        <v>3</v>
      </c>
      <c r="B68" s="4"/>
      <c r="C68" s="4"/>
      <c r="D68" s="4" t="s">
        <v>93</v>
      </c>
      <c r="E68" s="13"/>
      <c r="F68" s="13">
        <v>700000</v>
      </c>
      <c r="G68" s="7"/>
    </row>
    <row r="69" spans="1:7" ht="15" x14ac:dyDescent="0.3">
      <c r="A69" s="3">
        <v>4</v>
      </c>
      <c r="B69" s="4"/>
      <c r="C69" s="4"/>
      <c r="D69" s="4" t="s">
        <v>14</v>
      </c>
      <c r="E69" s="13">
        <v>1080000</v>
      </c>
      <c r="F69" s="13"/>
      <c r="G69" s="7"/>
    </row>
    <row r="70" spans="1:7" ht="15" x14ac:dyDescent="0.3">
      <c r="A70" s="3">
        <v>5</v>
      </c>
      <c r="B70" s="4" t="s">
        <v>13</v>
      </c>
      <c r="C70" s="14">
        <v>43871</v>
      </c>
      <c r="D70" s="4" t="s">
        <v>95</v>
      </c>
      <c r="E70" s="13">
        <v>1690000</v>
      </c>
      <c r="F70" s="13"/>
      <c r="G70" s="7"/>
    </row>
    <row r="71" spans="1:7" ht="15" x14ac:dyDescent="0.3">
      <c r="A71" s="3">
        <v>6</v>
      </c>
      <c r="B71" s="4"/>
      <c r="C71" s="14">
        <v>43871</v>
      </c>
      <c r="D71" s="4" t="s">
        <v>97</v>
      </c>
      <c r="E71" s="13"/>
      <c r="F71" s="13">
        <v>430000</v>
      </c>
      <c r="G71" s="7"/>
    </row>
    <row r="72" spans="1:7" ht="15" x14ac:dyDescent="0.3">
      <c r="A72" s="3">
        <v>7</v>
      </c>
      <c r="B72" s="4" t="s">
        <v>10</v>
      </c>
      <c r="C72" s="4" t="s">
        <v>107</v>
      </c>
      <c r="D72" s="4" t="s">
        <v>106</v>
      </c>
      <c r="E72" s="13">
        <v>1260000</v>
      </c>
      <c r="F72" s="13"/>
      <c r="G72" s="7"/>
    </row>
    <row r="73" spans="1:7" ht="15" x14ac:dyDescent="0.3">
      <c r="A73" s="3">
        <v>8</v>
      </c>
      <c r="B73" s="4" t="s">
        <v>13</v>
      </c>
      <c r="C73" s="14">
        <v>44084</v>
      </c>
      <c r="D73" s="4" t="s">
        <v>108</v>
      </c>
      <c r="E73" s="13"/>
      <c r="F73" s="13">
        <v>400000</v>
      </c>
      <c r="G73" s="7"/>
    </row>
    <row r="74" spans="1:7" ht="15" x14ac:dyDescent="0.3">
      <c r="A74" s="3">
        <v>9</v>
      </c>
      <c r="B74" s="4"/>
      <c r="C74" s="4"/>
      <c r="D74" s="4" t="s">
        <v>14</v>
      </c>
      <c r="E74" s="13">
        <v>2450000</v>
      </c>
      <c r="F74" s="13"/>
      <c r="G74" s="7"/>
    </row>
    <row r="75" spans="1:7" ht="15" x14ac:dyDescent="0.3">
      <c r="A75" s="3">
        <v>10</v>
      </c>
      <c r="B75" s="4" t="s">
        <v>12</v>
      </c>
      <c r="C75" s="4" t="s">
        <v>126</v>
      </c>
      <c r="D75" s="4" t="s">
        <v>127</v>
      </c>
      <c r="E75" s="13"/>
      <c r="F75" s="13">
        <v>300000</v>
      </c>
      <c r="G75" s="7"/>
    </row>
    <row r="76" spans="1:7" ht="15" x14ac:dyDescent="0.3">
      <c r="A76" s="3">
        <v>11</v>
      </c>
      <c r="B76" s="4"/>
      <c r="C76" s="4"/>
      <c r="D76" s="4" t="s">
        <v>26</v>
      </c>
      <c r="E76" s="13"/>
      <c r="F76" s="13">
        <v>600000</v>
      </c>
      <c r="G76" s="7"/>
    </row>
    <row r="77" spans="1:7" ht="15" x14ac:dyDescent="0.3">
      <c r="A77" s="3">
        <v>12</v>
      </c>
      <c r="B77" s="4" t="s">
        <v>13</v>
      </c>
      <c r="C77" s="4" t="s">
        <v>141</v>
      </c>
      <c r="D77" s="4" t="s">
        <v>142</v>
      </c>
      <c r="E77" s="13">
        <v>2000000</v>
      </c>
      <c r="F77" s="13"/>
      <c r="G77" s="7"/>
    </row>
    <row r="78" spans="1:7" ht="15" x14ac:dyDescent="0.3">
      <c r="A78" s="3">
        <v>13</v>
      </c>
      <c r="B78" s="4" t="s">
        <v>29</v>
      </c>
      <c r="C78" s="4" t="s">
        <v>143</v>
      </c>
      <c r="D78" s="4" t="s">
        <v>106</v>
      </c>
      <c r="E78" s="13">
        <v>1200000</v>
      </c>
      <c r="F78" s="13"/>
      <c r="G78" s="6"/>
    </row>
    <row r="79" spans="1:7" ht="15" x14ac:dyDescent="0.3">
      <c r="A79" s="3">
        <v>14</v>
      </c>
      <c r="B79" s="46" t="s">
        <v>11</v>
      </c>
      <c r="C79" s="13" t="s">
        <v>140</v>
      </c>
      <c r="D79" s="13" t="s">
        <v>145</v>
      </c>
      <c r="E79" s="13"/>
      <c r="F79" s="13">
        <v>2000000</v>
      </c>
      <c r="G79" s="13"/>
    </row>
    <row r="80" spans="1:7" ht="15" x14ac:dyDescent="0.3">
      <c r="A80" s="3">
        <v>15</v>
      </c>
      <c r="B80" s="46" t="s">
        <v>10</v>
      </c>
      <c r="C80" s="13" t="s">
        <v>157</v>
      </c>
      <c r="D80" s="13" t="s">
        <v>158</v>
      </c>
      <c r="E80" s="13"/>
      <c r="F80" s="13">
        <v>100000</v>
      </c>
      <c r="G80" s="13"/>
    </row>
    <row r="81" spans="1:7" ht="15" x14ac:dyDescent="0.3">
      <c r="A81" s="3">
        <v>16</v>
      </c>
      <c r="B81" s="46"/>
      <c r="C81" s="13"/>
      <c r="D81" s="13" t="s">
        <v>159</v>
      </c>
      <c r="E81" s="13"/>
      <c r="F81" s="13">
        <v>2200000</v>
      </c>
      <c r="G81" s="13"/>
    </row>
    <row r="82" spans="1:7" ht="15" x14ac:dyDescent="0.3">
      <c r="A82" s="3">
        <v>17</v>
      </c>
      <c r="B82" s="43" t="s">
        <v>13</v>
      </c>
      <c r="C82" s="13" t="s">
        <v>155</v>
      </c>
      <c r="D82" s="13" t="s">
        <v>142</v>
      </c>
      <c r="E82" s="13">
        <v>1700000</v>
      </c>
      <c r="F82" s="13"/>
      <c r="G82" s="13"/>
    </row>
    <row r="83" spans="1:7" ht="15" x14ac:dyDescent="0.3">
      <c r="A83" s="3">
        <v>18</v>
      </c>
      <c r="B83" s="43" t="s">
        <v>29</v>
      </c>
      <c r="C83" s="13" t="s">
        <v>160</v>
      </c>
      <c r="D83" s="13" t="s">
        <v>176</v>
      </c>
      <c r="E83" s="13"/>
      <c r="F83" s="13">
        <v>9000000</v>
      </c>
      <c r="G83" s="13"/>
    </row>
    <row r="84" spans="1:7" ht="15" x14ac:dyDescent="0.3">
      <c r="A84" s="3">
        <v>19</v>
      </c>
      <c r="B84" s="43"/>
      <c r="C84" s="44"/>
      <c r="D84" s="13" t="s">
        <v>106</v>
      </c>
      <c r="E84" s="13">
        <v>1020000</v>
      </c>
      <c r="F84" s="13"/>
      <c r="G84" s="13"/>
    </row>
    <row r="85" spans="1:7" ht="15" x14ac:dyDescent="0.3">
      <c r="A85" s="3">
        <v>20</v>
      </c>
      <c r="B85" s="43" t="s">
        <v>21</v>
      </c>
      <c r="C85" s="44" t="s">
        <v>189</v>
      </c>
      <c r="D85" s="13" t="s">
        <v>190</v>
      </c>
      <c r="E85" s="13"/>
      <c r="F85" s="13">
        <v>1050000</v>
      </c>
      <c r="G85" s="13"/>
    </row>
    <row r="86" spans="1:7" ht="15" x14ac:dyDescent="0.3">
      <c r="A86" s="3">
        <v>21</v>
      </c>
      <c r="B86" s="43"/>
      <c r="C86" s="44"/>
      <c r="D86" s="13" t="s">
        <v>191</v>
      </c>
      <c r="E86" s="13"/>
      <c r="F86" s="13">
        <v>300000</v>
      </c>
      <c r="G86" s="13"/>
    </row>
    <row r="87" spans="1:7" ht="15" x14ac:dyDescent="0.3">
      <c r="A87" s="3">
        <v>22</v>
      </c>
      <c r="B87" s="43"/>
      <c r="C87" s="44"/>
      <c r="D87" s="13" t="s">
        <v>192</v>
      </c>
      <c r="E87" s="13"/>
      <c r="F87" s="13">
        <v>300000</v>
      </c>
      <c r="G87" s="13"/>
    </row>
    <row r="88" spans="1:7" ht="15" x14ac:dyDescent="0.3">
      <c r="A88" s="3">
        <v>23</v>
      </c>
      <c r="B88" s="43"/>
      <c r="C88" s="44"/>
      <c r="D88" s="13" t="s">
        <v>193</v>
      </c>
      <c r="E88" s="13"/>
      <c r="F88" s="13">
        <v>200000</v>
      </c>
      <c r="G88" s="13"/>
    </row>
    <row r="89" spans="1:7" ht="15" x14ac:dyDescent="0.3">
      <c r="A89" s="3">
        <v>24</v>
      </c>
      <c r="B89" s="43" t="s">
        <v>13</v>
      </c>
      <c r="C89" s="44" t="s">
        <v>194</v>
      </c>
      <c r="D89" s="13" t="s">
        <v>142</v>
      </c>
      <c r="E89" s="13">
        <v>1380000</v>
      </c>
      <c r="F89" s="13"/>
      <c r="G89" s="13"/>
    </row>
    <row r="90" spans="1:7" ht="15" x14ac:dyDescent="0.3">
      <c r="A90" s="3">
        <v>25</v>
      </c>
      <c r="B90" s="13"/>
      <c r="C90" s="44"/>
      <c r="D90" s="13" t="s">
        <v>106</v>
      </c>
      <c r="E90" s="13">
        <v>1080000</v>
      </c>
      <c r="F90" s="13"/>
      <c r="G90" s="13"/>
    </row>
    <row r="91" spans="1:7" ht="15" x14ac:dyDescent="0.3">
      <c r="A91" s="3">
        <v>26</v>
      </c>
      <c r="B91" s="13"/>
      <c r="C91" s="44"/>
      <c r="D91" s="13" t="s">
        <v>195</v>
      </c>
      <c r="E91" s="13"/>
      <c r="F91" s="13">
        <v>95000</v>
      </c>
      <c r="G91" s="13"/>
    </row>
    <row r="92" spans="1:7" ht="15.6" thickBot="1" x14ac:dyDescent="0.35">
      <c r="A92" s="8"/>
      <c r="B92" s="56" t="s">
        <v>7</v>
      </c>
      <c r="C92" s="57"/>
      <c r="D92" s="58"/>
      <c r="E92" s="9">
        <f>SUM(E67:E91)</f>
        <v>14860000</v>
      </c>
      <c r="F92" s="9">
        <f>SUM(F67:F91)</f>
        <v>21175000</v>
      </c>
      <c r="G92" s="9">
        <f>SUM(E92-F92+G66)</f>
        <v>-34000</v>
      </c>
    </row>
    <row r="93" spans="1:7" ht="15" thickTop="1" x14ac:dyDescent="0.3"/>
    <row r="95" spans="1:7" ht="15" x14ac:dyDescent="0.3">
      <c r="A95" s="10"/>
      <c r="B95" s="12" t="s">
        <v>58</v>
      </c>
      <c r="C95" s="19"/>
      <c r="D95" s="19"/>
      <c r="E95" s="19" t="s">
        <v>114</v>
      </c>
    </row>
    <row r="96" spans="1:7" ht="15" x14ac:dyDescent="0.3">
      <c r="A96" s="10"/>
      <c r="B96" s="19" t="s">
        <v>86</v>
      </c>
      <c r="C96" s="19"/>
      <c r="D96" s="19"/>
      <c r="E96" s="19" t="s">
        <v>88</v>
      </c>
    </row>
    <row r="97" spans="1:5" ht="15" x14ac:dyDescent="0.3">
      <c r="A97" s="10"/>
      <c r="B97" s="19"/>
      <c r="C97" s="19"/>
      <c r="D97" s="19"/>
      <c r="E97" s="19"/>
    </row>
    <row r="98" spans="1:5" ht="15" x14ac:dyDescent="0.3">
      <c r="A98" s="10"/>
      <c r="B98" s="19"/>
      <c r="C98" s="19"/>
      <c r="D98" s="19"/>
      <c r="E98" s="19"/>
    </row>
    <row r="99" spans="1:5" ht="15" x14ac:dyDescent="0.3">
      <c r="A99" s="10"/>
      <c r="B99" s="19"/>
      <c r="C99" s="19"/>
      <c r="D99" s="19"/>
      <c r="E99" s="19"/>
    </row>
    <row r="100" spans="1:5" ht="15" x14ac:dyDescent="0.3">
      <c r="B100" s="20"/>
      <c r="C100" s="20"/>
      <c r="D100" s="20"/>
      <c r="E100" s="19"/>
    </row>
    <row r="101" spans="1:5" ht="15" x14ac:dyDescent="0.3">
      <c r="A101" s="20" t="s">
        <v>87</v>
      </c>
      <c r="B101" s="20"/>
      <c r="C101" s="20"/>
      <c r="D101" s="20"/>
      <c r="E101" s="20" t="s">
        <v>90</v>
      </c>
    </row>
    <row r="122" spans="1:7" ht="15" x14ac:dyDescent="0.3">
      <c r="A122" s="52" t="s">
        <v>0</v>
      </c>
      <c r="B122" s="52"/>
      <c r="C122" s="52"/>
      <c r="D122" s="52"/>
      <c r="E122" s="52"/>
      <c r="F122" s="52"/>
      <c r="G122" s="52"/>
    </row>
    <row r="123" spans="1:7" ht="15" x14ac:dyDescent="0.3">
      <c r="A123" s="52" t="s">
        <v>203</v>
      </c>
      <c r="B123" s="52"/>
      <c r="C123" s="52"/>
      <c r="D123" s="52"/>
      <c r="E123" s="52"/>
      <c r="F123" s="52"/>
      <c r="G123" s="52"/>
    </row>
    <row r="124" spans="1:7" ht="15" x14ac:dyDescent="0.3">
      <c r="A124" s="1"/>
      <c r="B124" s="1"/>
      <c r="C124" s="1"/>
      <c r="D124" s="1"/>
      <c r="E124" s="1"/>
      <c r="F124" s="1"/>
      <c r="G124" s="1"/>
    </row>
    <row r="125" spans="1:7" ht="15.6" thickBot="1" x14ac:dyDescent="0.35">
      <c r="A125" s="2" t="s">
        <v>1</v>
      </c>
      <c r="B125" s="2" t="s">
        <v>2</v>
      </c>
      <c r="C125" s="2" t="s">
        <v>3</v>
      </c>
      <c r="D125" s="2" t="s">
        <v>8</v>
      </c>
      <c r="E125" s="2" t="s">
        <v>4</v>
      </c>
      <c r="F125" s="2" t="s">
        <v>5</v>
      </c>
      <c r="G125" s="2" t="s">
        <v>6</v>
      </c>
    </row>
    <row r="126" spans="1:7" ht="15.6" thickTop="1" x14ac:dyDescent="0.3">
      <c r="A126" s="3">
        <v>1</v>
      </c>
      <c r="B126" s="53" t="s">
        <v>92</v>
      </c>
      <c r="C126" s="54"/>
      <c r="D126" s="54"/>
      <c r="E126" s="54"/>
      <c r="F126" s="55"/>
      <c r="G126" s="5">
        <v>-34000</v>
      </c>
    </row>
    <row r="127" spans="1:7" ht="15" x14ac:dyDescent="0.3">
      <c r="A127" s="3">
        <v>2</v>
      </c>
      <c r="B127" s="45" t="s">
        <v>11</v>
      </c>
      <c r="C127" s="45">
        <v>43901</v>
      </c>
      <c r="D127" s="43" t="s">
        <v>67</v>
      </c>
      <c r="E127" s="44"/>
      <c r="F127" s="44">
        <v>5300000</v>
      </c>
      <c r="G127" s="7"/>
    </row>
    <row r="128" spans="1:7" ht="15" x14ac:dyDescent="0.3">
      <c r="A128" s="3">
        <v>3</v>
      </c>
      <c r="B128" s="45" t="s">
        <v>13</v>
      </c>
      <c r="C128" s="45">
        <v>43993</v>
      </c>
      <c r="D128" s="43" t="s">
        <v>204</v>
      </c>
      <c r="E128" s="44">
        <v>2300000</v>
      </c>
      <c r="F128" s="44"/>
      <c r="G128" s="7"/>
    </row>
    <row r="129" spans="1:7" ht="15" x14ac:dyDescent="0.3">
      <c r="A129" s="3">
        <v>4</v>
      </c>
      <c r="B129" s="45"/>
      <c r="C129" s="45"/>
      <c r="D129" s="43" t="s">
        <v>205</v>
      </c>
      <c r="E129" s="44">
        <v>1660000</v>
      </c>
      <c r="F129" s="44"/>
      <c r="G129" s="7"/>
    </row>
    <row r="130" spans="1:7" ht="15" x14ac:dyDescent="0.3">
      <c r="A130" s="3">
        <v>5</v>
      </c>
      <c r="B130" s="45"/>
      <c r="C130" s="45"/>
      <c r="D130" s="43" t="s">
        <v>26</v>
      </c>
      <c r="E130" s="44"/>
      <c r="F130" s="44">
        <v>250000</v>
      </c>
      <c r="G130" s="7"/>
    </row>
    <row r="131" spans="1:7" ht="15" x14ac:dyDescent="0.3">
      <c r="A131" s="3">
        <v>6</v>
      </c>
      <c r="B131" s="45" t="s">
        <v>13</v>
      </c>
      <c r="C131" s="45" t="s">
        <v>227</v>
      </c>
      <c r="D131" s="43" t="s">
        <v>204</v>
      </c>
      <c r="E131" s="44">
        <v>3080000</v>
      </c>
      <c r="F131" s="44"/>
      <c r="G131" s="7"/>
    </row>
    <row r="132" spans="1:7" ht="15" x14ac:dyDescent="0.3">
      <c r="A132" s="3">
        <v>7</v>
      </c>
      <c r="B132" s="45"/>
      <c r="C132" s="45"/>
      <c r="D132" s="43" t="s">
        <v>205</v>
      </c>
      <c r="E132" s="44">
        <v>1200000</v>
      </c>
      <c r="F132" s="44"/>
      <c r="G132" s="7"/>
    </row>
    <row r="133" spans="1:7" ht="15" x14ac:dyDescent="0.3">
      <c r="A133" s="3">
        <v>8</v>
      </c>
      <c r="B133" s="45"/>
      <c r="C133" s="45"/>
      <c r="D133" s="43" t="s">
        <v>236</v>
      </c>
      <c r="E133" s="44"/>
      <c r="F133" s="44">
        <v>1000000</v>
      </c>
      <c r="G133" s="7"/>
    </row>
    <row r="134" spans="1:7" ht="15" x14ac:dyDescent="0.3">
      <c r="A134" s="3">
        <v>9</v>
      </c>
      <c r="B134" s="45"/>
      <c r="C134" s="45"/>
      <c r="D134" s="43" t="s">
        <v>145</v>
      </c>
      <c r="E134" s="44"/>
      <c r="F134" s="44">
        <v>2000000</v>
      </c>
      <c r="G134" s="7"/>
    </row>
    <row r="135" spans="1:7" ht="15" x14ac:dyDescent="0.3">
      <c r="A135" s="3">
        <v>10</v>
      </c>
      <c r="B135" s="45"/>
      <c r="C135" s="45"/>
      <c r="D135" s="43" t="s">
        <v>237</v>
      </c>
      <c r="E135" s="44"/>
      <c r="F135" s="44">
        <v>400000</v>
      </c>
      <c r="G135" s="7"/>
    </row>
    <row r="136" spans="1:7" ht="15" x14ac:dyDescent="0.3">
      <c r="A136" s="3">
        <v>11</v>
      </c>
      <c r="B136" s="45"/>
      <c r="C136" s="45"/>
      <c r="D136" s="43" t="s">
        <v>45</v>
      </c>
      <c r="E136" s="44"/>
      <c r="F136" s="44">
        <v>400000</v>
      </c>
      <c r="G136" s="7"/>
    </row>
    <row r="137" spans="1:7" ht="15" x14ac:dyDescent="0.3">
      <c r="A137" s="3">
        <v>12</v>
      </c>
      <c r="B137" s="45" t="s">
        <v>12</v>
      </c>
      <c r="C137" s="45">
        <v>44146</v>
      </c>
      <c r="D137" s="43" t="s">
        <v>239</v>
      </c>
      <c r="E137" s="44"/>
      <c r="F137" s="44">
        <v>1000000</v>
      </c>
      <c r="G137" s="7"/>
    </row>
    <row r="138" spans="1:7" ht="15" x14ac:dyDescent="0.3">
      <c r="A138" s="3">
        <v>13</v>
      </c>
      <c r="B138" s="45" t="s">
        <v>13</v>
      </c>
      <c r="C138" s="45" t="s">
        <v>238</v>
      </c>
      <c r="D138" s="43" t="s">
        <v>204</v>
      </c>
      <c r="E138" s="44">
        <v>3190000</v>
      </c>
      <c r="F138" s="44"/>
      <c r="G138" s="6"/>
    </row>
    <row r="139" spans="1:7" ht="15" x14ac:dyDescent="0.3">
      <c r="A139" s="3">
        <v>14</v>
      </c>
      <c r="B139" s="45"/>
      <c r="C139" s="45"/>
      <c r="D139" s="43" t="s">
        <v>205</v>
      </c>
      <c r="E139" s="44">
        <v>1450000</v>
      </c>
      <c r="F139" s="44"/>
      <c r="G139" s="44"/>
    </row>
    <row r="140" spans="1:7" ht="15" x14ac:dyDescent="0.3">
      <c r="A140" s="3">
        <v>15</v>
      </c>
      <c r="B140" s="45"/>
      <c r="C140" s="45"/>
      <c r="D140" s="43" t="s">
        <v>241</v>
      </c>
      <c r="E140" s="44"/>
      <c r="F140" s="44">
        <v>33000</v>
      </c>
      <c r="G140" s="44"/>
    </row>
    <row r="141" spans="1:7" ht="15" x14ac:dyDescent="0.3">
      <c r="A141" s="3">
        <v>16</v>
      </c>
      <c r="B141" s="45"/>
      <c r="C141" s="45"/>
      <c r="D141" s="43" t="s">
        <v>207</v>
      </c>
      <c r="E141" s="44"/>
      <c r="F141" s="44">
        <v>122000</v>
      </c>
      <c r="G141" s="44"/>
    </row>
    <row r="142" spans="1:7" ht="15" x14ac:dyDescent="0.3">
      <c r="A142" s="3">
        <v>17</v>
      </c>
      <c r="B142" s="45"/>
      <c r="C142" s="45"/>
      <c r="D142" s="43" t="s">
        <v>52</v>
      </c>
      <c r="E142" s="44"/>
      <c r="F142" s="44">
        <v>455000</v>
      </c>
      <c r="G142" s="44"/>
    </row>
    <row r="143" spans="1:7" ht="15" x14ac:dyDescent="0.3">
      <c r="A143" s="3">
        <v>18</v>
      </c>
      <c r="B143" s="45"/>
      <c r="C143" s="45"/>
      <c r="D143" s="43"/>
      <c r="E143" s="44"/>
      <c r="F143" s="44"/>
      <c r="G143" s="44"/>
    </row>
    <row r="144" spans="1:7" ht="15" x14ac:dyDescent="0.3">
      <c r="A144" s="3">
        <v>19</v>
      </c>
      <c r="B144" s="45"/>
      <c r="C144" s="45"/>
      <c r="D144" s="43"/>
      <c r="E144" s="44"/>
      <c r="F144" s="44"/>
      <c r="G144" s="44"/>
    </row>
    <row r="145" spans="1:7" ht="15" x14ac:dyDescent="0.3">
      <c r="A145" s="3">
        <v>20</v>
      </c>
      <c r="B145" s="45"/>
      <c r="C145" s="45"/>
      <c r="D145" s="43"/>
      <c r="E145" s="44"/>
      <c r="F145" s="44"/>
      <c r="G145" s="44"/>
    </row>
    <row r="146" spans="1:7" ht="15" x14ac:dyDescent="0.3">
      <c r="A146" s="3">
        <v>21</v>
      </c>
      <c r="B146" s="45"/>
      <c r="C146" s="45"/>
      <c r="D146" s="43"/>
      <c r="E146" s="44"/>
      <c r="F146" s="44"/>
      <c r="G146" s="44"/>
    </row>
    <row r="147" spans="1:7" ht="15" x14ac:dyDescent="0.3">
      <c r="A147" s="3">
        <v>22</v>
      </c>
      <c r="B147" s="45"/>
      <c r="C147" s="45"/>
      <c r="D147" s="43"/>
      <c r="E147" s="44"/>
      <c r="F147" s="44"/>
      <c r="G147" s="44"/>
    </row>
    <row r="148" spans="1:7" ht="15" x14ac:dyDescent="0.3">
      <c r="A148" s="3">
        <v>23</v>
      </c>
      <c r="B148" s="45"/>
      <c r="C148" s="45"/>
      <c r="D148" s="43"/>
      <c r="E148" s="44"/>
      <c r="F148" s="44"/>
      <c r="G148" s="44"/>
    </row>
    <row r="149" spans="1:7" ht="15" x14ac:dyDescent="0.3">
      <c r="A149" s="3">
        <v>24</v>
      </c>
      <c r="B149" s="45"/>
      <c r="C149" s="45"/>
      <c r="D149" s="43"/>
      <c r="E149" s="44"/>
      <c r="F149" s="44"/>
      <c r="G149" s="44"/>
    </row>
    <row r="150" spans="1:7" ht="15" x14ac:dyDescent="0.3">
      <c r="A150" s="3">
        <v>25</v>
      </c>
      <c r="B150" s="45"/>
      <c r="C150" s="45"/>
      <c r="D150" s="43"/>
      <c r="E150" s="44"/>
      <c r="F150" s="44"/>
      <c r="G150" s="44"/>
    </row>
    <row r="151" spans="1:7" ht="15" x14ac:dyDescent="0.3">
      <c r="A151" s="3">
        <v>26</v>
      </c>
      <c r="B151" s="45"/>
      <c r="C151" s="45"/>
      <c r="D151" s="43"/>
      <c r="E151" s="44"/>
      <c r="F151" s="44"/>
      <c r="G151" s="44"/>
    </row>
    <row r="152" spans="1:7" ht="15.6" thickBot="1" x14ac:dyDescent="0.35">
      <c r="A152" s="8"/>
      <c r="B152" s="56" t="s">
        <v>7</v>
      </c>
      <c r="C152" s="57"/>
      <c r="D152" s="58"/>
      <c r="E152" s="9">
        <f>SUM(E127:E151)</f>
        <v>12880000</v>
      </c>
      <c r="F152" s="9">
        <f>SUM(F127:F151)</f>
        <v>10960000</v>
      </c>
      <c r="G152" s="9">
        <f>SUM(E152-F152+G126)</f>
        <v>1886000</v>
      </c>
    </row>
    <row r="153" spans="1:7" ht="15" thickTop="1" x14ac:dyDescent="0.3"/>
    <row r="155" spans="1:7" ht="15" x14ac:dyDescent="0.3">
      <c r="A155" s="10"/>
      <c r="B155" s="12" t="s">
        <v>58</v>
      </c>
      <c r="C155" s="19"/>
      <c r="D155" s="19"/>
      <c r="E155" s="19" t="s">
        <v>114</v>
      </c>
    </row>
    <row r="156" spans="1:7" ht="15" x14ac:dyDescent="0.3">
      <c r="A156" s="10"/>
      <c r="B156" s="19" t="s">
        <v>86</v>
      </c>
      <c r="C156" s="19"/>
      <c r="D156" s="19"/>
      <c r="E156" s="19" t="s">
        <v>88</v>
      </c>
    </row>
    <row r="157" spans="1:7" ht="15" x14ac:dyDescent="0.3">
      <c r="A157" s="10"/>
      <c r="B157" s="19"/>
      <c r="C157" s="19"/>
      <c r="D157" s="19"/>
      <c r="E157" s="19"/>
    </row>
    <row r="158" spans="1:7" ht="15" x14ac:dyDescent="0.3">
      <c r="A158" s="10"/>
      <c r="B158" s="19"/>
      <c r="C158" s="19"/>
      <c r="D158" s="19"/>
      <c r="E158" s="19"/>
    </row>
    <row r="159" spans="1:7" ht="15" x14ac:dyDescent="0.3">
      <c r="A159" s="10"/>
      <c r="B159" s="19"/>
      <c r="C159" s="19"/>
      <c r="D159" s="19"/>
      <c r="E159" s="19"/>
    </row>
    <row r="160" spans="1:7" ht="15" x14ac:dyDescent="0.3">
      <c r="B160" s="20"/>
      <c r="C160" s="20"/>
      <c r="D160" s="20"/>
      <c r="E160" s="19"/>
    </row>
    <row r="161" spans="1:5" ht="15" x14ac:dyDescent="0.3">
      <c r="A161" s="20" t="s">
        <v>87</v>
      </c>
      <c r="B161" s="20"/>
      <c r="C161" s="20"/>
      <c r="D161" s="20"/>
      <c r="E161" s="20" t="s">
        <v>90</v>
      </c>
    </row>
  </sheetData>
  <mergeCells count="11">
    <mergeCell ref="B66:F66"/>
    <mergeCell ref="B20:D20"/>
    <mergeCell ref="A1:G1"/>
    <mergeCell ref="A2:G2"/>
    <mergeCell ref="A62:G62"/>
    <mergeCell ref="A63:G63"/>
    <mergeCell ref="A122:G122"/>
    <mergeCell ref="A123:G123"/>
    <mergeCell ref="B126:F126"/>
    <mergeCell ref="B152:D152"/>
    <mergeCell ref="B92:D92"/>
  </mergeCells>
  <pageMargins left="0.25" right="0.25" top="0.75" bottom="0.75" header="0.3" footer="0.3"/>
  <pageSetup paperSize="5" orientation="portrait" horizontalDpi="0" verticalDpi="0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view="pageLayout" topLeftCell="A178" zoomScale="42" zoomScaleNormal="20" zoomScalePageLayoutView="42" workbookViewId="0">
      <selection activeCell="D192" sqref="D192"/>
    </sheetView>
  </sheetViews>
  <sheetFormatPr defaultRowHeight="14.4" x14ac:dyDescent="0.3"/>
  <cols>
    <col min="1" max="1" width="5.77734375" customWidth="1"/>
    <col min="2" max="2" width="10.6640625" customWidth="1"/>
    <col min="3" max="3" width="12.6640625" customWidth="1"/>
    <col min="4" max="4" width="19.5546875" customWidth="1"/>
    <col min="5" max="5" width="17.21875" customWidth="1"/>
    <col min="6" max="6" width="17.33203125" customWidth="1"/>
    <col min="7" max="7" width="17.21875" customWidth="1"/>
  </cols>
  <sheetData>
    <row r="1" spans="1:7" ht="15" x14ac:dyDescent="0.3">
      <c r="A1" s="52" t="s">
        <v>16</v>
      </c>
      <c r="B1" s="52"/>
      <c r="C1" s="52"/>
      <c r="D1" s="52"/>
      <c r="E1" s="52"/>
      <c r="F1" s="52"/>
      <c r="G1" s="52"/>
    </row>
    <row r="2" spans="1:7" ht="15" x14ac:dyDescent="0.3">
      <c r="A2" s="52" t="s">
        <v>9</v>
      </c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7" ht="15.6" thickTop="1" x14ac:dyDescent="0.3">
      <c r="A5" s="3">
        <v>1</v>
      </c>
      <c r="B5" s="4" t="s">
        <v>13</v>
      </c>
      <c r="C5" s="14">
        <v>44144</v>
      </c>
      <c r="D5" s="4" t="s">
        <v>17</v>
      </c>
      <c r="E5" s="13">
        <v>1100000</v>
      </c>
      <c r="F5" s="13"/>
      <c r="G5" s="5"/>
    </row>
    <row r="6" spans="1:7" ht="15" x14ac:dyDescent="0.3">
      <c r="A6" s="3">
        <v>2</v>
      </c>
      <c r="B6" s="4" t="s">
        <v>13</v>
      </c>
      <c r="C6" s="14" t="s">
        <v>42</v>
      </c>
      <c r="D6" s="4" t="s">
        <v>17</v>
      </c>
      <c r="E6" s="13">
        <v>950000</v>
      </c>
      <c r="F6" s="13"/>
      <c r="G6" s="7"/>
    </row>
    <row r="7" spans="1:7" ht="15" x14ac:dyDescent="0.3">
      <c r="A7" s="3">
        <v>3</v>
      </c>
      <c r="B7" s="4" t="s">
        <v>13</v>
      </c>
      <c r="C7" s="14" t="s">
        <v>72</v>
      </c>
      <c r="D7" s="4" t="s">
        <v>17</v>
      </c>
      <c r="E7" s="13">
        <v>900000</v>
      </c>
      <c r="F7" s="13"/>
      <c r="G7" s="7"/>
    </row>
    <row r="8" spans="1:7" ht="15" x14ac:dyDescent="0.3">
      <c r="A8" s="3">
        <v>4</v>
      </c>
      <c r="B8" s="4"/>
      <c r="C8" s="14"/>
      <c r="D8" s="4"/>
      <c r="E8" s="13"/>
      <c r="F8" s="13"/>
      <c r="G8" s="7"/>
    </row>
    <row r="9" spans="1:7" ht="15" x14ac:dyDescent="0.3">
      <c r="A9" s="3">
        <v>5</v>
      </c>
      <c r="B9" s="4"/>
      <c r="C9" s="4"/>
      <c r="D9" s="4"/>
      <c r="E9" s="13"/>
      <c r="F9" s="13"/>
      <c r="G9" s="7"/>
    </row>
    <row r="10" spans="1:7" ht="15" x14ac:dyDescent="0.3">
      <c r="A10" s="3">
        <v>6</v>
      </c>
      <c r="B10" s="4"/>
      <c r="C10" s="4"/>
      <c r="D10" s="4"/>
      <c r="E10" s="13"/>
      <c r="F10" s="13"/>
      <c r="G10" s="6"/>
    </row>
    <row r="11" spans="1:7" ht="15.6" thickBot="1" x14ac:dyDescent="0.35">
      <c r="A11" s="8"/>
      <c r="B11" s="56" t="s">
        <v>7</v>
      </c>
      <c r="C11" s="57"/>
      <c r="D11" s="58"/>
      <c r="E11" s="9">
        <f>SUM(E4:E10)</f>
        <v>2950000</v>
      </c>
      <c r="F11" s="9">
        <f>SUM(F4:F10)</f>
        <v>0</v>
      </c>
      <c r="G11" s="9">
        <f>E11-F11</f>
        <v>2950000</v>
      </c>
    </row>
    <row r="12" spans="1:7" ht="15" thickTop="1" x14ac:dyDescent="0.3"/>
    <row r="62" spans="1:7" ht="15" x14ac:dyDescent="0.3">
      <c r="A62" s="52" t="s">
        <v>16</v>
      </c>
      <c r="B62" s="52"/>
      <c r="C62" s="52"/>
      <c r="D62" s="52"/>
      <c r="E62" s="52"/>
      <c r="F62" s="52"/>
      <c r="G62" s="52"/>
    </row>
    <row r="63" spans="1:7" ht="15" x14ac:dyDescent="0.3">
      <c r="A63" s="52" t="s">
        <v>115</v>
      </c>
      <c r="B63" s="52"/>
      <c r="C63" s="52"/>
      <c r="D63" s="52"/>
      <c r="E63" s="52"/>
      <c r="F63" s="52"/>
      <c r="G63" s="52"/>
    </row>
    <row r="64" spans="1:7" ht="15" x14ac:dyDescent="0.3">
      <c r="A64" s="1"/>
      <c r="B64" s="1"/>
      <c r="C64" s="1"/>
      <c r="D64" s="1"/>
      <c r="E64" s="1"/>
      <c r="F64" s="1"/>
      <c r="G64" s="1"/>
    </row>
    <row r="65" spans="1:7" ht="15.6" thickBot="1" x14ac:dyDescent="0.35">
      <c r="A65" s="2" t="s">
        <v>1</v>
      </c>
      <c r="B65" s="2" t="s">
        <v>2</v>
      </c>
      <c r="C65" s="2" t="s">
        <v>3</v>
      </c>
      <c r="D65" s="2" t="s">
        <v>8</v>
      </c>
      <c r="E65" s="2" t="s">
        <v>4</v>
      </c>
      <c r="F65" s="2" t="s">
        <v>5</v>
      </c>
      <c r="G65" s="2" t="s">
        <v>6</v>
      </c>
    </row>
    <row r="66" spans="1:7" ht="15.6" thickTop="1" x14ac:dyDescent="0.3">
      <c r="A66" s="3">
        <v>1</v>
      </c>
      <c r="B66" s="4" t="s">
        <v>13</v>
      </c>
      <c r="C66" s="14">
        <v>43871</v>
      </c>
      <c r="D66" s="4" t="s">
        <v>17</v>
      </c>
      <c r="E66" s="13">
        <v>770000</v>
      </c>
      <c r="F66" s="13"/>
      <c r="G66" s="5"/>
    </row>
    <row r="67" spans="1:7" ht="15" x14ac:dyDescent="0.3">
      <c r="A67" s="3">
        <v>2</v>
      </c>
      <c r="B67" s="4" t="s">
        <v>13</v>
      </c>
      <c r="C67" s="14">
        <v>44084</v>
      </c>
      <c r="D67" s="4" t="s">
        <v>17</v>
      </c>
      <c r="E67" s="13">
        <v>1200000</v>
      </c>
      <c r="F67" s="13"/>
      <c r="G67" s="7"/>
    </row>
    <row r="68" spans="1:7" ht="15" x14ac:dyDescent="0.3">
      <c r="A68" s="3"/>
      <c r="B68" s="4" t="s">
        <v>13</v>
      </c>
      <c r="C68" s="14" t="s">
        <v>141</v>
      </c>
      <c r="D68" s="4" t="s">
        <v>17</v>
      </c>
      <c r="E68" s="13">
        <v>1150000</v>
      </c>
      <c r="F68" s="13"/>
      <c r="G68" s="7"/>
    </row>
    <row r="69" spans="1:7" ht="15" x14ac:dyDescent="0.3">
      <c r="A69" s="3"/>
      <c r="B69" s="4" t="s">
        <v>13</v>
      </c>
      <c r="C69" s="14" t="s">
        <v>155</v>
      </c>
      <c r="D69" s="4" t="s">
        <v>17</v>
      </c>
      <c r="E69" s="13">
        <v>850000</v>
      </c>
      <c r="F69" s="13"/>
      <c r="G69" s="7"/>
    </row>
    <row r="70" spans="1:7" ht="15" x14ac:dyDescent="0.3">
      <c r="A70" s="3"/>
      <c r="B70" s="4" t="s">
        <v>13</v>
      </c>
      <c r="C70" s="4" t="s">
        <v>194</v>
      </c>
      <c r="D70" s="4" t="s">
        <v>17</v>
      </c>
      <c r="E70" s="13">
        <v>950000</v>
      </c>
      <c r="F70" s="13"/>
      <c r="G70" s="7"/>
    </row>
    <row r="71" spans="1:7" ht="15" x14ac:dyDescent="0.3">
      <c r="A71" s="3"/>
      <c r="B71" s="4"/>
      <c r="C71" s="4"/>
      <c r="D71" s="4"/>
      <c r="E71" s="13"/>
      <c r="F71" s="13"/>
      <c r="G71" s="6"/>
    </row>
    <row r="72" spans="1:7" ht="15.6" thickBot="1" x14ac:dyDescent="0.35">
      <c r="A72" s="8"/>
      <c r="B72" s="56" t="s">
        <v>7</v>
      </c>
      <c r="C72" s="57"/>
      <c r="D72" s="58"/>
      <c r="E72" s="9">
        <f>SUM(E65:E71)</f>
        <v>4920000</v>
      </c>
      <c r="F72" s="9">
        <f>SUM(F65:F71)</f>
        <v>0</v>
      </c>
      <c r="G72" s="9">
        <f>E72-F72</f>
        <v>4920000</v>
      </c>
    </row>
    <row r="73" spans="1:7" ht="15" thickTop="1" x14ac:dyDescent="0.3"/>
    <row r="123" spans="1:7" ht="15" x14ac:dyDescent="0.3">
      <c r="A123" s="52" t="s">
        <v>16</v>
      </c>
      <c r="B123" s="52"/>
      <c r="C123" s="52"/>
      <c r="D123" s="52"/>
      <c r="E123" s="52"/>
      <c r="F123" s="52"/>
      <c r="G123" s="52"/>
    </row>
    <row r="124" spans="1:7" ht="15" x14ac:dyDescent="0.3">
      <c r="A124" s="52" t="s">
        <v>115</v>
      </c>
      <c r="B124" s="52"/>
      <c r="C124" s="52"/>
      <c r="D124" s="52"/>
      <c r="E124" s="52"/>
      <c r="F124" s="52"/>
      <c r="G124" s="52"/>
    </row>
    <row r="125" spans="1:7" ht="15" x14ac:dyDescent="0.3">
      <c r="A125" s="1"/>
      <c r="B125" s="1"/>
      <c r="C125" s="1"/>
      <c r="D125" s="1"/>
      <c r="E125" s="1"/>
      <c r="F125" s="1"/>
      <c r="G125" s="1"/>
    </row>
    <row r="126" spans="1:7" ht="15.6" thickBot="1" x14ac:dyDescent="0.35">
      <c r="A126" s="2" t="s">
        <v>1</v>
      </c>
      <c r="B126" s="2" t="s">
        <v>2</v>
      </c>
      <c r="C126" s="2" t="s">
        <v>3</v>
      </c>
      <c r="D126" s="2" t="s">
        <v>8</v>
      </c>
      <c r="E126" s="2" t="s">
        <v>4</v>
      </c>
      <c r="F126" s="2" t="s">
        <v>5</v>
      </c>
      <c r="G126" s="2" t="s">
        <v>6</v>
      </c>
    </row>
    <row r="127" spans="1:7" ht="15.6" thickTop="1" x14ac:dyDescent="0.3">
      <c r="A127" s="3">
        <v>1</v>
      </c>
      <c r="B127" s="43" t="s">
        <v>13</v>
      </c>
      <c r="C127" s="45">
        <v>43871</v>
      </c>
      <c r="D127" s="43" t="s">
        <v>17</v>
      </c>
      <c r="E127" s="44">
        <v>770000</v>
      </c>
      <c r="F127" s="44"/>
      <c r="G127" s="5"/>
    </row>
    <row r="128" spans="1:7" ht="15" x14ac:dyDescent="0.3">
      <c r="A128" s="3">
        <v>2</v>
      </c>
      <c r="B128" s="43" t="s">
        <v>13</v>
      </c>
      <c r="C128" s="45">
        <v>44084</v>
      </c>
      <c r="D128" s="43" t="s">
        <v>17</v>
      </c>
      <c r="E128" s="44">
        <v>1200000</v>
      </c>
      <c r="F128" s="44"/>
      <c r="G128" s="7"/>
    </row>
    <row r="129" spans="1:7" ht="15" x14ac:dyDescent="0.3">
      <c r="A129" s="3"/>
      <c r="B129" s="43" t="s">
        <v>13</v>
      </c>
      <c r="C129" s="45" t="s">
        <v>141</v>
      </c>
      <c r="D129" s="43" t="s">
        <v>17</v>
      </c>
      <c r="E129" s="44">
        <v>1150000</v>
      </c>
      <c r="F129" s="44"/>
      <c r="G129" s="7"/>
    </row>
    <row r="130" spans="1:7" ht="15" x14ac:dyDescent="0.3">
      <c r="A130" s="3"/>
      <c r="B130" s="43" t="s">
        <v>13</v>
      </c>
      <c r="C130" s="45" t="s">
        <v>155</v>
      </c>
      <c r="D130" s="43" t="s">
        <v>17</v>
      </c>
      <c r="E130" s="44">
        <v>850000</v>
      </c>
      <c r="F130" s="44"/>
      <c r="G130" s="7"/>
    </row>
    <row r="131" spans="1:7" ht="15" x14ac:dyDescent="0.3">
      <c r="A131" s="3"/>
      <c r="B131" s="43" t="s">
        <v>13</v>
      </c>
      <c r="C131" s="43" t="s">
        <v>194</v>
      </c>
      <c r="D131" s="43" t="s">
        <v>17</v>
      </c>
      <c r="E131" s="44">
        <v>950000</v>
      </c>
      <c r="F131" s="44"/>
      <c r="G131" s="7"/>
    </row>
    <row r="132" spans="1:7" ht="15" x14ac:dyDescent="0.3">
      <c r="A132" s="3"/>
      <c r="B132" s="43"/>
      <c r="C132" s="43"/>
      <c r="D132" s="43"/>
      <c r="E132" s="44"/>
      <c r="F132" s="44"/>
      <c r="G132" s="6"/>
    </row>
    <row r="133" spans="1:7" ht="15.6" thickBot="1" x14ac:dyDescent="0.35">
      <c r="A133" s="8"/>
      <c r="B133" s="56" t="s">
        <v>7</v>
      </c>
      <c r="C133" s="57"/>
      <c r="D133" s="58"/>
      <c r="E133" s="9">
        <f>SUM(E126:E132)</f>
        <v>4920000</v>
      </c>
      <c r="F133" s="9">
        <f>SUM(F126:F132)</f>
        <v>0</v>
      </c>
      <c r="G133" s="9">
        <f>E133-F133</f>
        <v>4920000</v>
      </c>
    </row>
    <row r="134" spans="1:7" ht="15" thickTop="1" x14ac:dyDescent="0.3"/>
    <row r="184" spans="1:7" ht="15" x14ac:dyDescent="0.3">
      <c r="A184" s="52" t="s">
        <v>16</v>
      </c>
      <c r="B184" s="52"/>
      <c r="C184" s="52"/>
      <c r="D184" s="52"/>
      <c r="E184" s="52"/>
      <c r="F184" s="52"/>
      <c r="G184" s="52"/>
    </row>
    <row r="185" spans="1:7" ht="15" x14ac:dyDescent="0.3">
      <c r="A185" s="52" t="s">
        <v>240</v>
      </c>
      <c r="B185" s="52"/>
      <c r="C185" s="52"/>
      <c r="D185" s="52"/>
      <c r="E185" s="52"/>
      <c r="F185" s="52"/>
      <c r="G185" s="52"/>
    </row>
    <row r="186" spans="1:7" ht="15" x14ac:dyDescent="0.3">
      <c r="A186" s="1"/>
      <c r="B186" s="1"/>
      <c r="C186" s="1"/>
      <c r="D186" s="1"/>
      <c r="E186" s="1"/>
      <c r="F186" s="1"/>
      <c r="G186" s="1"/>
    </row>
    <row r="187" spans="1:7" ht="15.6" thickBot="1" x14ac:dyDescent="0.35">
      <c r="A187" s="2" t="s">
        <v>1</v>
      </c>
      <c r="B187" s="2" t="s">
        <v>2</v>
      </c>
      <c r="C187" s="2" t="s">
        <v>3</v>
      </c>
      <c r="D187" s="2" t="s">
        <v>8</v>
      </c>
      <c r="E187" s="2" t="s">
        <v>4</v>
      </c>
      <c r="F187" s="2" t="s">
        <v>5</v>
      </c>
      <c r="G187" s="2" t="s">
        <v>6</v>
      </c>
    </row>
    <row r="188" spans="1:7" ht="15.6" thickTop="1" x14ac:dyDescent="0.3">
      <c r="A188" s="3">
        <v>1</v>
      </c>
      <c r="B188" s="43" t="s">
        <v>13</v>
      </c>
      <c r="C188" s="45">
        <v>43993</v>
      </c>
      <c r="D188" s="43" t="s">
        <v>17</v>
      </c>
      <c r="E188" s="44">
        <v>1140000</v>
      </c>
      <c r="F188" s="44"/>
      <c r="G188" s="5"/>
    </row>
    <row r="189" spans="1:7" ht="15" x14ac:dyDescent="0.3">
      <c r="A189" s="3">
        <v>2</v>
      </c>
      <c r="B189" s="43" t="s">
        <v>10</v>
      </c>
      <c r="C189" s="45">
        <v>44176</v>
      </c>
      <c r="D189" s="43" t="s">
        <v>156</v>
      </c>
      <c r="E189" s="44"/>
      <c r="F189" s="44">
        <v>200000</v>
      </c>
      <c r="G189" s="7"/>
    </row>
    <row r="190" spans="1:7" ht="15" x14ac:dyDescent="0.3">
      <c r="A190" s="3"/>
      <c r="B190" s="43" t="s">
        <v>13</v>
      </c>
      <c r="C190" s="45" t="s">
        <v>227</v>
      </c>
      <c r="D190" s="43" t="s">
        <v>17</v>
      </c>
      <c r="E190" s="44">
        <v>950000</v>
      </c>
      <c r="F190" s="44"/>
      <c r="G190" s="7"/>
    </row>
    <row r="191" spans="1:7" ht="15" x14ac:dyDescent="0.3">
      <c r="A191" s="3"/>
      <c r="B191" s="43" t="s">
        <v>13</v>
      </c>
      <c r="C191" s="45" t="s">
        <v>238</v>
      </c>
      <c r="D191" s="43" t="s">
        <v>17</v>
      </c>
      <c r="E191" s="44">
        <v>1650000</v>
      </c>
      <c r="F191" s="44"/>
      <c r="G191" s="7"/>
    </row>
    <row r="192" spans="1:7" ht="15" x14ac:dyDescent="0.3">
      <c r="A192" s="3"/>
      <c r="B192" s="43" t="s">
        <v>13</v>
      </c>
      <c r="C192" s="43"/>
      <c r="D192" s="43" t="s">
        <v>17</v>
      </c>
      <c r="E192" s="44"/>
      <c r="F192" s="44"/>
      <c r="G192" s="7"/>
    </row>
    <row r="193" spans="1:7" ht="15" x14ac:dyDescent="0.3">
      <c r="A193" s="3"/>
      <c r="B193" s="43"/>
      <c r="C193" s="43"/>
      <c r="D193" s="43"/>
      <c r="E193" s="44"/>
      <c r="F193" s="44"/>
      <c r="G193" s="6"/>
    </row>
    <row r="194" spans="1:7" ht="15.6" thickBot="1" x14ac:dyDescent="0.35">
      <c r="A194" s="8"/>
      <c r="B194" s="56" t="s">
        <v>7</v>
      </c>
      <c r="C194" s="57"/>
      <c r="D194" s="58"/>
      <c r="E194" s="9">
        <f>SUM(E187:E193)</f>
        <v>3740000</v>
      </c>
      <c r="F194" s="9">
        <f>SUM(F187:F193)</f>
        <v>200000</v>
      </c>
      <c r="G194" s="9">
        <f>E194-F194</f>
        <v>3540000</v>
      </c>
    </row>
    <row r="195" spans="1:7" ht="15" thickTop="1" x14ac:dyDescent="0.3"/>
  </sheetData>
  <mergeCells count="12">
    <mergeCell ref="B72:D72"/>
    <mergeCell ref="A1:G1"/>
    <mergeCell ref="A2:G2"/>
    <mergeCell ref="B11:D11"/>
    <mergeCell ref="A62:G62"/>
    <mergeCell ref="A63:G63"/>
    <mergeCell ref="A184:G184"/>
    <mergeCell ref="A185:G185"/>
    <mergeCell ref="B194:D194"/>
    <mergeCell ref="A123:G123"/>
    <mergeCell ref="A124:G124"/>
    <mergeCell ref="B133:D133"/>
  </mergeCells>
  <pageMargins left="0.25" right="0.25" top="0.75" bottom="0.75" header="0.3" footer="0.3"/>
  <pageSetup paperSize="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showWhiteSpace="0" view="pageLayout" topLeftCell="A107" zoomScale="55" zoomScaleNormal="39" zoomScalePageLayoutView="55" workbookViewId="0">
      <selection activeCell="E138" sqref="E138"/>
    </sheetView>
  </sheetViews>
  <sheetFormatPr defaultRowHeight="14.4" x14ac:dyDescent="0.3"/>
  <cols>
    <col min="1" max="1" width="5.5546875" customWidth="1"/>
    <col min="2" max="2" width="7.5546875" customWidth="1"/>
    <col min="3" max="3" width="13.109375" customWidth="1"/>
    <col min="4" max="4" width="21.109375" customWidth="1"/>
    <col min="5" max="5" width="17.77734375" customWidth="1"/>
    <col min="6" max="6" width="17.21875" customWidth="1"/>
    <col min="7" max="7" width="13.33203125" customWidth="1"/>
  </cols>
  <sheetData>
    <row r="1" spans="1:7" ht="15" x14ac:dyDescent="0.3">
      <c r="A1" s="52" t="s">
        <v>96</v>
      </c>
      <c r="B1" s="52"/>
      <c r="C1" s="52"/>
      <c r="D1" s="52"/>
      <c r="E1" s="52"/>
      <c r="F1" s="52"/>
      <c r="G1" s="52"/>
    </row>
    <row r="2" spans="1:7" ht="15" x14ac:dyDescent="0.3">
      <c r="A2" s="52" t="s">
        <v>9</v>
      </c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7" ht="15.6" thickTop="1" x14ac:dyDescent="0.3">
      <c r="A5" s="3">
        <v>1</v>
      </c>
      <c r="B5" s="4" t="s">
        <v>13</v>
      </c>
      <c r="C5" s="14">
        <v>44144</v>
      </c>
      <c r="D5" s="4" t="s">
        <v>14</v>
      </c>
      <c r="E5" s="13">
        <v>150000</v>
      </c>
      <c r="F5" s="13"/>
      <c r="G5" s="5"/>
    </row>
    <row r="6" spans="1:7" ht="15" x14ac:dyDescent="0.3">
      <c r="A6" s="3">
        <v>2</v>
      </c>
      <c r="B6" s="4" t="s">
        <v>12</v>
      </c>
      <c r="C6" s="14" t="s">
        <v>70</v>
      </c>
      <c r="D6" s="4" t="s">
        <v>71</v>
      </c>
      <c r="E6" s="13"/>
      <c r="F6" s="13">
        <v>150000</v>
      </c>
      <c r="G6" s="7"/>
    </row>
    <row r="7" spans="1:7" ht="15" x14ac:dyDescent="0.3">
      <c r="A7" s="3">
        <v>3</v>
      </c>
      <c r="B7" s="4"/>
      <c r="C7" s="4"/>
      <c r="D7" s="4"/>
      <c r="E7" s="13"/>
      <c r="F7" s="13"/>
      <c r="G7" s="7"/>
    </row>
    <row r="8" spans="1:7" ht="15" x14ac:dyDescent="0.3">
      <c r="A8" s="3">
        <v>4</v>
      </c>
      <c r="B8" s="4"/>
      <c r="C8" s="4"/>
      <c r="D8" s="4"/>
      <c r="E8" s="13"/>
      <c r="F8" s="13"/>
      <c r="G8" s="7"/>
    </row>
    <row r="9" spans="1:7" ht="15" x14ac:dyDescent="0.3">
      <c r="A9" s="3">
        <v>5</v>
      </c>
      <c r="B9" s="4"/>
      <c r="C9" s="4"/>
      <c r="D9" s="4"/>
      <c r="E9" s="13"/>
      <c r="F9" s="13"/>
      <c r="G9" s="6"/>
    </row>
    <row r="10" spans="1:7" ht="15.6" thickBot="1" x14ac:dyDescent="0.35">
      <c r="A10" s="8"/>
      <c r="B10" s="56" t="s">
        <v>7</v>
      </c>
      <c r="C10" s="57"/>
      <c r="D10" s="58"/>
      <c r="E10" s="9">
        <f>SUM(E4:E9)</f>
        <v>150000</v>
      </c>
      <c r="F10" s="9">
        <f>SUM(F4:F9)</f>
        <v>150000</v>
      </c>
      <c r="G10" s="9">
        <f>E10-F10</f>
        <v>0</v>
      </c>
    </row>
    <row r="11" spans="1:7" ht="15" thickTop="1" x14ac:dyDescent="0.3"/>
    <row r="62" spans="1:7" ht="15" x14ac:dyDescent="0.3">
      <c r="A62" s="52" t="s">
        <v>96</v>
      </c>
      <c r="B62" s="52"/>
      <c r="C62" s="52"/>
      <c r="D62" s="52"/>
      <c r="E62" s="52"/>
      <c r="F62" s="52"/>
      <c r="G62" s="52"/>
    </row>
    <row r="63" spans="1:7" ht="15" x14ac:dyDescent="0.3">
      <c r="A63" s="52" t="s">
        <v>91</v>
      </c>
      <c r="B63" s="52"/>
      <c r="C63" s="52"/>
      <c r="D63" s="52"/>
      <c r="E63" s="52"/>
      <c r="F63" s="52"/>
      <c r="G63" s="52"/>
    </row>
    <row r="64" spans="1:7" ht="15" x14ac:dyDescent="0.3">
      <c r="A64" s="1"/>
      <c r="B64" s="1"/>
      <c r="C64" s="1"/>
      <c r="D64" s="1"/>
      <c r="E64" s="1"/>
      <c r="F64" s="1"/>
      <c r="G64" s="1"/>
    </row>
    <row r="65" spans="1:7" ht="15.6" thickBot="1" x14ac:dyDescent="0.35">
      <c r="A65" s="2" t="s">
        <v>1</v>
      </c>
      <c r="B65" s="2" t="s">
        <v>2</v>
      </c>
      <c r="C65" s="2" t="s">
        <v>3</v>
      </c>
      <c r="D65" s="2" t="s">
        <v>8</v>
      </c>
      <c r="E65" s="2" t="s">
        <v>4</v>
      </c>
      <c r="F65" s="2" t="s">
        <v>5</v>
      </c>
      <c r="G65" s="2" t="s">
        <v>6</v>
      </c>
    </row>
    <row r="66" spans="1:7" ht="15.6" thickTop="1" x14ac:dyDescent="0.3">
      <c r="A66" s="3">
        <v>1</v>
      </c>
      <c r="B66" s="4" t="s">
        <v>13</v>
      </c>
      <c r="C66" s="14">
        <v>43871</v>
      </c>
      <c r="D66" s="4" t="s">
        <v>14</v>
      </c>
      <c r="E66" s="13">
        <v>300000</v>
      </c>
      <c r="F66" s="13"/>
      <c r="G66" s="5"/>
    </row>
    <row r="67" spans="1:7" ht="15" x14ac:dyDescent="0.3">
      <c r="A67" s="3">
        <v>2</v>
      </c>
      <c r="B67" s="4" t="s">
        <v>13</v>
      </c>
      <c r="C67" s="14" t="s">
        <v>155</v>
      </c>
      <c r="D67" s="4" t="s">
        <v>156</v>
      </c>
      <c r="E67" s="13"/>
      <c r="F67" s="13">
        <v>100000</v>
      </c>
      <c r="G67" s="7"/>
    </row>
    <row r="68" spans="1:7" ht="15" x14ac:dyDescent="0.3">
      <c r="A68" s="3">
        <v>3</v>
      </c>
      <c r="B68" s="4"/>
      <c r="C68" s="4"/>
      <c r="D68" s="4"/>
      <c r="E68" s="13"/>
      <c r="F68" s="13"/>
      <c r="G68" s="7"/>
    </row>
    <row r="69" spans="1:7" ht="15" x14ac:dyDescent="0.3">
      <c r="A69" s="3">
        <v>4</v>
      </c>
      <c r="B69" s="4"/>
      <c r="C69" s="4"/>
      <c r="D69" s="4"/>
      <c r="E69" s="13"/>
      <c r="F69" s="13"/>
      <c r="G69" s="7"/>
    </row>
    <row r="70" spans="1:7" ht="15" x14ac:dyDescent="0.3">
      <c r="A70" s="3">
        <v>5</v>
      </c>
      <c r="B70" s="4"/>
      <c r="C70" s="4"/>
      <c r="D70" s="4"/>
      <c r="E70" s="13"/>
      <c r="F70" s="13"/>
      <c r="G70" s="6"/>
    </row>
    <row r="71" spans="1:7" ht="15.6" thickBot="1" x14ac:dyDescent="0.35">
      <c r="A71" s="8"/>
      <c r="B71" s="56" t="s">
        <v>7</v>
      </c>
      <c r="C71" s="57"/>
      <c r="D71" s="58"/>
      <c r="E71" s="9">
        <f>SUM(E65:E70)</f>
        <v>300000</v>
      </c>
      <c r="F71" s="9">
        <f>SUM(F65:F70)</f>
        <v>100000</v>
      </c>
      <c r="G71" s="9">
        <f>E71-F71</f>
        <v>200000</v>
      </c>
    </row>
    <row r="72" spans="1:7" ht="15" thickTop="1" x14ac:dyDescent="0.3"/>
    <row r="123" spans="1:7" ht="15" x14ac:dyDescent="0.3">
      <c r="A123" s="52" t="s">
        <v>96</v>
      </c>
      <c r="B123" s="52"/>
      <c r="C123" s="52"/>
      <c r="D123" s="52"/>
      <c r="E123" s="52"/>
      <c r="F123" s="52"/>
      <c r="G123" s="52"/>
    </row>
    <row r="124" spans="1:7" ht="15" x14ac:dyDescent="0.3">
      <c r="A124" s="52" t="s">
        <v>91</v>
      </c>
      <c r="B124" s="52"/>
      <c r="C124" s="52"/>
      <c r="D124" s="52"/>
      <c r="E124" s="52"/>
      <c r="F124" s="52"/>
      <c r="G124" s="52"/>
    </row>
    <row r="125" spans="1:7" ht="15" x14ac:dyDescent="0.3">
      <c r="A125" s="1"/>
      <c r="B125" s="1"/>
      <c r="C125" s="1"/>
      <c r="D125" s="1"/>
      <c r="E125" s="1"/>
      <c r="F125" s="1"/>
      <c r="G125" s="1"/>
    </row>
    <row r="126" spans="1:7" ht="15.6" thickBot="1" x14ac:dyDescent="0.35">
      <c r="A126" s="2" t="s">
        <v>1</v>
      </c>
      <c r="B126" s="2" t="s">
        <v>2</v>
      </c>
      <c r="C126" s="2" t="s">
        <v>3</v>
      </c>
      <c r="D126" s="2" t="s">
        <v>8</v>
      </c>
      <c r="E126" s="2" t="s">
        <v>4</v>
      </c>
      <c r="F126" s="2" t="s">
        <v>5</v>
      </c>
      <c r="G126" s="2" t="s">
        <v>6</v>
      </c>
    </row>
    <row r="127" spans="1:7" ht="15.6" thickTop="1" x14ac:dyDescent="0.3">
      <c r="A127" s="3">
        <v>1</v>
      </c>
      <c r="B127" s="43" t="s">
        <v>13</v>
      </c>
      <c r="C127" s="45">
        <v>43992</v>
      </c>
      <c r="D127" s="43" t="s">
        <v>14</v>
      </c>
      <c r="E127" s="44">
        <v>400000</v>
      </c>
      <c r="F127" s="44"/>
      <c r="G127" s="5"/>
    </row>
    <row r="128" spans="1:7" ht="15" x14ac:dyDescent="0.3">
      <c r="A128" s="3">
        <v>2</v>
      </c>
      <c r="B128" s="43" t="s">
        <v>13</v>
      </c>
      <c r="C128" s="45" t="s">
        <v>155</v>
      </c>
      <c r="D128" s="43" t="s">
        <v>156</v>
      </c>
      <c r="E128" s="44"/>
      <c r="F128" s="44">
        <v>200000</v>
      </c>
      <c r="G128" s="7"/>
    </row>
    <row r="129" spans="1:7" ht="15" x14ac:dyDescent="0.3">
      <c r="A129" s="3">
        <v>3</v>
      </c>
      <c r="B129" s="43"/>
      <c r="C129" s="43"/>
      <c r="D129" s="43"/>
      <c r="E129" s="44"/>
      <c r="F129" s="44"/>
      <c r="G129" s="7"/>
    </row>
    <row r="130" spans="1:7" ht="15" x14ac:dyDescent="0.3">
      <c r="A130" s="3">
        <v>4</v>
      </c>
      <c r="B130" s="43"/>
      <c r="C130" s="43"/>
      <c r="D130" s="43"/>
      <c r="E130" s="44"/>
      <c r="F130" s="44"/>
      <c r="G130" s="7"/>
    </row>
    <row r="131" spans="1:7" ht="15" x14ac:dyDescent="0.3">
      <c r="A131" s="3">
        <v>5</v>
      </c>
      <c r="B131" s="43"/>
      <c r="C131" s="43"/>
      <c r="D131" s="43"/>
      <c r="E131" s="44"/>
      <c r="F131" s="44"/>
      <c r="G131" s="6"/>
    </row>
    <row r="132" spans="1:7" ht="15.6" thickBot="1" x14ac:dyDescent="0.35">
      <c r="A132" s="8"/>
      <c r="B132" s="56" t="s">
        <v>7</v>
      </c>
      <c r="C132" s="57"/>
      <c r="D132" s="58"/>
      <c r="E132" s="9">
        <f>SUM(E126:E131)</f>
        <v>400000</v>
      </c>
      <c r="F132" s="9">
        <f>SUM(F126:F131)</f>
        <v>200000</v>
      </c>
      <c r="G132" s="9">
        <f>E132-F132</f>
        <v>200000</v>
      </c>
    </row>
    <row r="133" spans="1:7" ht="15" thickTop="1" x14ac:dyDescent="0.3"/>
  </sheetData>
  <mergeCells count="9">
    <mergeCell ref="A123:G123"/>
    <mergeCell ref="A124:G124"/>
    <mergeCell ref="B132:D132"/>
    <mergeCell ref="B71:D71"/>
    <mergeCell ref="A1:G1"/>
    <mergeCell ref="A2:G2"/>
    <mergeCell ref="B10:D10"/>
    <mergeCell ref="A62:G62"/>
    <mergeCell ref="A63:G63"/>
  </mergeCells>
  <pageMargins left="0.25" right="0.25" top="0.75" bottom="0.75" header="0.3" footer="0.3"/>
  <pageSetup paperSize="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view="pageLayout" topLeftCell="A202" zoomScale="70" zoomScaleNormal="70" zoomScalePageLayoutView="70" workbookViewId="0">
      <selection activeCell="D217" sqref="D217"/>
    </sheetView>
  </sheetViews>
  <sheetFormatPr defaultRowHeight="14.4" x14ac:dyDescent="0.3"/>
  <cols>
    <col min="1" max="1" width="4.44140625" customWidth="1"/>
    <col min="2" max="2" width="7.88671875" customWidth="1"/>
    <col min="3" max="3" width="13.5546875" customWidth="1"/>
    <col min="4" max="4" width="19.5546875" customWidth="1"/>
    <col min="5" max="5" width="16.88671875" customWidth="1"/>
    <col min="6" max="6" width="17" customWidth="1"/>
    <col min="7" max="7" width="21.6640625" customWidth="1"/>
  </cols>
  <sheetData>
    <row r="1" spans="1:7" ht="15" x14ac:dyDescent="0.3">
      <c r="A1" s="52" t="s">
        <v>27</v>
      </c>
      <c r="B1" s="52"/>
      <c r="C1" s="52"/>
      <c r="D1" s="52"/>
      <c r="E1" s="52"/>
      <c r="F1" s="52"/>
      <c r="G1" s="52"/>
    </row>
    <row r="2" spans="1:7" ht="15" x14ac:dyDescent="0.3">
      <c r="A2" s="52" t="s">
        <v>9</v>
      </c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7" ht="15.6" thickTop="1" x14ac:dyDescent="0.3">
      <c r="A5" s="3">
        <v>1</v>
      </c>
      <c r="B5" s="4" t="s">
        <v>13</v>
      </c>
      <c r="C5" s="14">
        <v>44144</v>
      </c>
      <c r="D5" s="4" t="s">
        <v>26</v>
      </c>
      <c r="E5" s="13">
        <v>1000000</v>
      </c>
      <c r="F5" s="13"/>
      <c r="G5" s="5"/>
    </row>
    <row r="6" spans="1:7" ht="15" x14ac:dyDescent="0.3">
      <c r="A6" s="3">
        <v>2</v>
      </c>
      <c r="B6" s="4" t="s">
        <v>29</v>
      </c>
      <c r="C6" s="14">
        <v>44174</v>
      </c>
      <c r="D6" s="4" t="s">
        <v>18</v>
      </c>
      <c r="E6" s="13"/>
      <c r="F6" s="13">
        <v>100000</v>
      </c>
      <c r="G6" s="7"/>
    </row>
    <row r="7" spans="1:7" ht="15" x14ac:dyDescent="0.3">
      <c r="A7" s="3">
        <v>3</v>
      </c>
      <c r="B7" s="4" t="s">
        <v>11</v>
      </c>
      <c r="C7" s="4" t="s">
        <v>25</v>
      </c>
      <c r="D7" s="4" t="s">
        <v>19</v>
      </c>
      <c r="E7" s="13"/>
      <c r="F7" s="13">
        <v>137000</v>
      </c>
      <c r="G7" s="7"/>
    </row>
    <row r="8" spans="1:7" ht="15" x14ac:dyDescent="0.3">
      <c r="A8" s="3">
        <v>4</v>
      </c>
      <c r="B8" s="4"/>
      <c r="C8" s="4"/>
      <c r="D8" s="4" t="s">
        <v>20</v>
      </c>
      <c r="E8" s="13"/>
      <c r="F8" s="13">
        <v>117500</v>
      </c>
      <c r="G8" s="7"/>
    </row>
    <row r="9" spans="1:7" ht="15" x14ac:dyDescent="0.3">
      <c r="A9" s="3">
        <v>5</v>
      </c>
      <c r="B9" s="4" t="s">
        <v>21</v>
      </c>
      <c r="C9" s="4" t="s">
        <v>22</v>
      </c>
      <c r="D9" s="4" t="s">
        <v>23</v>
      </c>
      <c r="E9" s="13"/>
      <c r="F9" s="13">
        <v>30000</v>
      </c>
      <c r="G9" s="7"/>
    </row>
    <row r="10" spans="1:7" ht="15" x14ac:dyDescent="0.3">
      <c r="A10" s="3">
        <v>6</v>
      </c>
      <c r="B10" s="4" t="s">
        <v>12</v>
      </c>
      <c r="C10" s="4" t="s">
        <v>36</v>
      </c>
      <c r="D10" s="4" t="s">
        <v>37</v>
      </c>
      <c r="E10" s="13"/>
      <c r="F10" s="13">
        <v>100000</v>
      </c>
      <c r="G10" s="7"/>
    </row>
    <row r="11" spans="1:7" ht="15" x14ac:dyDescent="0.3">
      <c r="A11" s="3">
        <v>7</v>
      </c>
      <c r="B11" s="4"/>
      <c r="C11" s="4"/>
      <c r="D11" s="4" t="s">
        <v>84</v>
      </c>
      <c r="E11" s="13"/>
      <c r="F11" s="13">
        <v>25000</v>
      </c>
      <c r="G11" s="7"/>
    </row>
    <row r="12" spans="1:7" ht="15" x14ac:dyDescent="0.3">
      <c r="A12" s="3">
        <v>8</v>
      </c>
      <c r="B12" s="4"/>
      <c r="C12" s="4"/>
      <c r="D12" s="4" t="s">
        <v>38</v>
      </c>
      <c r="E12" s="13"/>
      <c r="F12" s="13">
        <v>30000</v>
      </c>
      <c r="G12" s="7"/>
    </row>
    <row r="13" spans="1:7" ht="15" x14ac:dyDescent="0.3">
      <c r="A13" s="3">
        <v>9</v>
      </c>
      <c r="B13" s="4"/>
      <c r="C13" s="4"/>
      <c r="D13" s="4" t="s">
        <v>76</v>
      </c>
      <c r="E13" s="13"/>
      <c r="F13" s="13">
        <v>36000</v>
      </c>
      <c r="G13" s="7"/>
    </row>
    <row r="14" spans="1:7" ht="15" x14ac:dyDescent="0.3">
      <c r="A14" s="3">
        <v>10</v>
      </c>
      <c r="B14" s="4"/>
      <c r="C14" s="4"/>
      <c r="D14" s="4" t="s">
        <v>77</v>
      </c>
      <c r="E14" s="13"/>
      <c r="F14" s="13">
        <v>14100</v>
      </c>
      <c r="G14" s="7"/>
    </row>
    <row r="15" spans="1:7" ht="15" x14ac:dyDescent="0.3">
      <c r="A15" s="3">
        <v>11</v>
      </c>
      <c r="B15" s="4"/>
      <c r="C15" s="4"/>
      <c r="D15" s="4" t="s">
        <v>78</v>
      </c>
      <c r="E15" s="13"/>
      <c r="F15" s="13">
        <v>20600</v>
      </c>
      <c r="G15" s="7"/>
    </row>
    <row r="16" spans="1:7" ht="15" x14ac:dyDescent="0.3">
      <c r="A16" s="3">
        <v>12</v>
      </c>
      <c r="B16" s="4"/>
      <c r="C16" s="4"/>
      <c r="D16" s="4" t="s">
        <v>79</v>
      </c>
      <c r="E16" s="13"/>
      <c r="F16" s="13">
        <v>108000</v>
      </c>
      <c r="G16" s="7"/>
    </row>
    <row r="17" spans="1:7" ht="15" x14ac:dyDescent="0.3">
      <c r="A17" s="3">
        <v>13</v>
      </c>
      <c r="B17" s="4"/>
      <c r="C17" s="4"/>
      <c r="D17" s="4" t="s">
        <v>80</v>
      </c>
      <c r="E17" s="13"/>
      <c r="F17" s="13">
        <v>103000</v>
      </c>
      <c r="G17" s="6"/>
    </row>
    <row r="18" spans="1:7" ht="15" x14ac:dyDescent="0.3">
      <c r="A18" s="3">
        <v>14</v>
      </c>
      <c r="B18" s="4"/>
      <c r="C18" s="4"/>
      <c r="D18" s="4" t="s">
        <v>81</v>
      </c>
      <c r="E18" s="13"/>
      <c r="F18" s="13">
        <v>26200</v>
      </c>
      <c r="G18" s="5"/>
    </row>
    <row r="19" spans="1:7" ht="15" x14ac:dyDescent="0.3">
      <c r="A19" s="3">
        <v>15</v>
      </c>
      <c r="B19" s="4"/>
      <c r="C19" s="4"/>
      <c r="D19" s="4" t="s">
        <v>82</v>
      </c>
      <c r="E19" s="13"/>
      <c r="F19" s="13">
        <v>36700</v>
      </c>
      <c r="G19" s="7"/>
    </row>
    <row r="20" spans="1:7" ht="15" x14ac:dyDescent="0.3">
      <c r="A20" s="3">
        <v>16</v>
      </c>
      <c r="B20" s="4"/>
      <c r="C20" s="4"/>
      <c r="D20" s="4" t="s">
        <v>83</v>
      </c>
      <c r="E20" s="13"/>
      <c r="F20" s="13">
        <v>125500</v>
      </c>
      <c r="G20" s="7"/>
    </row>
    <row r="21" spans="1:7" ht="15" x14ac:dyDescent="0.3">
      <c r="A21" s="3">
        <v>17</v>
      </c>
      <c r="B21" s="4"/>
      <c r="C21" s="4"/>
      <c r="D21" s="4" t="s">
        <v>46</v>
      </c>
      <c r="E21" s="13">
        <v>500000</v>
      </c>
      <c r="F21" s="13"/>
      <c r="G21" s="7"/>
    </row>
    <row r="22" spans="1:7" ht="15" x14ac:dyDescent="0.3">
      <c r="A22" s="3">
        <v>18</v>
      </c>
      <c r="B22" s="4" t="s">
        <v>10</v>
      </c>
      <c r="C22" s="4" t="s">
        <v>39</v>
      </c>
      <c r="D22" s="4" t="s">
        <v>40</v>
      </c>
      <c r="E22" s="13"/>
      <c r="F22" s="13">
        <v>95000</v>
      </c>
      <c r="G22" s="7"/>
    </row>
    <row r="23" spans="1:7" ht="15" x14ac:dyDescent="0.3">
      <c r="A23" s="3">
        <v>19</v>
      </c>
      <c r="B23" s="4" t="s">
        <v>41</v>
      </c>
      <c r="C23" s="4" t="s">
        <v>42</v>
      </c>
      <c r="D23" s="4" t="s">
        <v>44</v>
      </c>
      <c r="E23" s="13">
        <v>400000</v>
      </c>
      <c r="F23" s="13"/>
      <c r="G23" s="7"/>
    </row>
    <row r="24" spans="1:7" ht="15" x14ac:dyDescent="0.3">
      <c r="A24" s="3">
        <v>20</v>
      </c>
      <c r="B24" s="4"/>
      <c r="C24" s="4"/>
      <c r="D24" s="4" t="s">
        <v>45</v>
      </c>
      <c r="E24" s="13"/>
      <c r="F24" s="13">
        <v>400000</v>
      </c>
      <c r="G24" s="6"/>
    </row>
    <row r="25" spans="1:7" ht="15" x14ac:dyDescent="0.3">
      <c r="A25" s="3">
        <v>21</v>
      </c>
      <c r="B25" s="4"/>
      <c r="C25" s="4"/>
      <c r="D25" s="4" t="s">
        <v>47</v>
      </c>
      <c r="E25" s="13"/>
      <c r="F25" s="13">
        <v>18000</v>
      </c>
      <c r="G25" s="5"/>
    </row>
    <row r="26" spans="1:7" ht="15" x14ac:dyDescent="0.3">
      <c r="A26" s="3">
        <v>22</v>
      </c>
      <c r="B26" s="4"/>
      <c r="C26" s="4"/>
      <c r="D26" s="4" t="s">
        <v>48</v>
      </c>
      <c r="E26" s="13"/>
      <c r="F26" s="13">
        <v>35000</v>
      </c>
      <c r="G26" s="7"/>
    </row>
    <row r="27" spans="1:7" ht="15" x14ac:dyDescent="0.3">
      <c r="A27" s="3">
        <v>23</v>
      </c>
      <c r="B27" s="4" t="s">
        <v>29</v>
      </c>
      <c r="C27" s="4" t="s">
        <v>49</v>
      </c>
      <c r="D27" s="4" t="s">
        <v>50</v>
      </c>
      <c r="E27" s="13"/>
      <c r="F27" s="13">
        <v>49000</v>
      </c>
      <c r="G27" s="7"/>
    </row>
    <row r="28" spans="1:7" ht="15" x14ac:dyDescent="0.3">
      <c r="A28" s="3">
        <v>24</v>
      </c>
      <c r="B28" s="4" t="s">
        <v>11</v>
      </c>
      <c r="C28" s="4" t="s">
        <v>51</v>
      </c>
      <c r="D28" s="4" t="s">
        <v>52</v>
      </c>
      <c r="E28" s="13"/>
      <c r="F28" s="13">
        <v>412500</v>
      </c>
      <c r="G28" s="7"/>
    </row>
    <row r="29" spans="1:7" ht="15" x14ac:dyDescent="0.3">
      <c r="A29" s="3">
        <v>25</v>
      </c>
      <c r="B29" s="4" t="s">
        <v>21</v>
      </c>
      <c r="C29" s="4" t="s">
        <v>53</v>
      </c>
      <c r="D29" s="4" t="s">
        <v>54</v>
      </c>
      <c r="E29" s="13">
        <v>1000000</v>
      </c>
      <c r="F29" s="13"/>
      <c r="G29" s="7"/>
    </row>
    <row r="30" spans="1:7" ht="15" x14ac:dyDescent="0.3">
      <c r="A30" s="3">
        <v>26</v>
      </c>
      <c r="B30" s="4"/>
      <c r="C30" s="4"/>
      <c r="D30" s="4" t="s">
        <v>55</v>
      </c>
      <c r="E30" s="13"/>
      <c r="F30" s="13">
        <v>300000</v>
      </c>
      <c r="G30" s="7"/>
    </row>
    <row r="31" spans="1:7" ht="15" x14ac:dyDescent="0.3">
      <c r="A31" s="3">
        <v>27</v>
      </c>
      <c r="B31" s="4"/>
      <c r="C31" s="4"/>
      <c r="D31" s="4" t="s">
        <v>56</v>
      </c>
      <c r="E31" s="13"/>
      <c r="F31" s="13">
        <v>34000</v>
      </c>
      <c r="G31" s="7"/>
    </row>
    <row r="32" spans="1:7" ht="15" x14ac:dyDescent="0.3">
      <c r="A32" s="3">
        <v>28</v>
      </c>
      <c r="B32" s="4"/>
      <c r="C32" s="4"/>
      <c r="D32" s="4" t="s">
        <v>57</v>
      </c>
      <c r="E32" s="13"/>
      <c r="F32" s="13">
        <v>150000</v>
      </c>
      <c r="G32" s="7"/>
    </row>
    <row r="33" spans="1:7" ht="15" x14ac:dyDescent="0.3">
      <c r="A33" s="3">
        <v>29</v>
      </c>
      <c r="B33" s="4" t="s">
        <v>10</v>
      </c>
      <c r="C33" s="4" t="s">
        <v>59</v>
      </c>
      <c r="D33" s="4" t="s">
        <v>61</v>
      </c>
      <c r="E33" s="13"/>
      <c r="F33" s="13">
        <v>53000</v>
      </c>
      <c r="G33" s="7"/>
    </row>
    <row r="34" spans="1:7" ht="15" x14ac:dyDescent="0.3">
      <c r="A34" s="3">
        <v>30</v>
      </c>
      <c r="B34" s="4"/>
      <c r="C34" s="4"/>
      <c r="D34" s="4" t="s">
        <v>62</v>
      </c>
      <c r="E34" s="13"/>
      <c r="F34" s="13">
        <v>15000</v>
      </c>
      <c r="G34" s="7"/>
    </row>
    <row r="35" spans="1:7" ht="15" x14ac:dyDescent="0.3">
      <c r="A35" s="3">
        <v>31</v>
      </c>
      <c r="B35" s="4"/>
      <c r="C35" s="4"/>
      <c r="D35" s="4" t="s">
        <v>63</v>
      </c>
      <c r="E35" s="13"/>
      <c r="F35" s="13">
        <v>50000</v>
      </c>
      <c r="G35" s="7"/>
    </row>
    <row r="36" spans="1:7" ht="15" x14ac:dyDescent="0.3">
      <c r="A36" s="3">
        <v>32</v>
      </c>
      <c r="B36" s="4"/>
      <c r="C36" s="4"/>
      <c r="D36" s="4" t="s">
        <v>64</v>
      </c>
      <c r="E36" s="13"/>
      <c r="F36" s="13">
        <v>12000</v>
      </c>
      <c r="G36" s="7"/>
    </row>
    <row r="37" spans="1:7" ht="15.6" thickBot="1" x14ac:dyDescent="0.35">
      <c r="A37" s="8">
        <v>33</v>
      </c>
      <c r="B37" s="4" t="s">
        <v>11</v>
      </c>
      <c r="C37" s="4" t="s">
        <v>68</v>
      </c>
      <c r="D37" s="4" t="s">
        <v>69</v>
      </c>
      <c r="E37" s="9"/>
      <c r="F37" s="13">
        <v>70000</v>
      </c>
      <c r="G37" s="9"/>
    </row>
    <row r="38" spans="1:7" ht="16.2" thickTop="1" thickBot="1" x14ac:dyDescent="0.35">
      <c r="A38" s="8"/>
      <c r="B38" s="16" t="s">
        <v>7</v>
      </c>
      <c r="C38" s="17"/>
      <c r="D38" s="18"/>
      <c r="E38" s="9">
        <f>SUM(E4:E37)</f>
        <v>2900000</v>
      </c>
      <c r="F38" s="9">
        <f>SUM(F4:F37)</f>
        <v>2703100</v>
      </c>
      <c r="G38" s="9">
        <f>E38-F38</f>
        <v>196900</v>
      </c>
    </row>
    <row r="39" spans="1:7" ht="15" thickTop="1" x14ac:dyDescent="0.3"/>
    <row r="41" spans="1:7" ht="15" x14ac:dyDescent="0.3">
      <c r="A41" s="10"/>
      <c r="B41" s="12" t="s">
        <v>58</v>
      </c>
      <c r="C41" s="19"/>
      <c r="D41" s="19"/>
      <c r="E41" s="19" t="s">
        <v>85</v>
      </c>
    </row>
    <row r="42" spans="1:7" ht="15" x14ac:dyDescent="0.3">
      <c r="A42" s="10"/>
      <c r="B42" s="19" t="s">
        <v>86</v>
      </c>
      <c r="C42" s="19"/>
      <c r="D42" s="19"/>
      <c r="E42" s="19" t="s">
        <v>88</v>
      </c>
    </row>
    <row r="43" spans="1:7" ht="15" x14ac:dyDescent="0.3">
      <c r="A43" s="10"/>
      <c r="B43" s="19"/>
      <c r="C43" s="19"/>
      <c r="D43" s="19"/>
      <c r="E43" s="19"/>
    </row>
    <row r="44" spans="1:7" ht="15" x14ac:dyDescent="0.3">
      <c r="A44" s="10"/>
      <c r="B44" s="19"/>
      <c r="C44" s="19"/>
      <c r="D44" s="19"/>
      <c r="E44" s="19"/>
    </row>
    <row r="45" spans="1:7" ht="15" x14ac:dyDescent="0.3">
      <c r="A45" s="10"/>
      <c r="B45" s="19"/>
      <c r="C45" s="19"/>
      <c r="D45" s="19"/>
      <c r="E45" s="19"/>
    </row>
    <row r="46" spans="1:7" ht="15" x14ac:dyDescent="0.3">
      <c r="A46" s="10"/>
      <c r="B46" s="20"/>
      <c r="C46" s="20"/>
      <c r="D46" s="20"/>
      <c r="E46" s="19"/>
    </row>
    <row r="47" spans="1:7" ht="15" x14ac:dyDescent="0.3">
      <c r="A47" s="20" t="s">
        <v>87</v>
      </c>
      <c r="B47" s="20"/>
      <c r="C47" s="20"/>
      <c r="D47" s="20"/>
      <c r="E47" s="20" t="s">
        <v>89</v>
      </c>
    </row>
    <row r="61" spans="1:7" ht="15" x14ac:dyDescent="0.3">
      <c r="A61" s="52" t="s">
        <v>27</v>
      </c>
      <c r="B61" s="52"/>
      <c r="C61" s="52"/>
      <c r="D61" s="52"/>
      <c r="E61" s="52"/>
      <c r="F61" s="52"/>
      <c r="G61" s="52"/>
    </row>
    <row r="62" spans="1:7" ht="15" x14ac:dyDescent="0.3">
      <c r="A62" s="52" t="s">
        <v>91</v>
      </c>
      <c r="B62" s="52"/>
      <c r="C62" s="52"/>
      <c r="D62" s="52"/>
      <c r="E62" s="52"/>
      <c r="F62" s="52"/>
      <c r="G62" s="52"/>
    </row>
    <row r="63" spans="1:7" ht="15" x14ac:dyDescent="0.3">
      <c r="A63" s="1"/>
      <c r="B63" s="1"/>
      <c r="C63" s="1"/>
      <c r="D63" s="1"/>
      <c r="E63" s="1"/>
      <c r="F63" s="1"/>
      <c r="G63" s="1"/>
    </row>
    <row r="64" spans="1:7" ht="15.6" thickBot="1" x14ac:dyDescent="0.35">
      <c r="A64" s="2" t="s">
        <v>1</v>
      </c>
      <c r="B64" s="2" t="s">
        <v>2</v>
      </c>
      <c r="C64" s="2" t="s">
        <v>3</v>
      </c>
      <c r="D64" s="2" t="s">
        <v>8</v>
      </c>
      <c r="E64" s="2" t="s">
        <v>4</v>
      </c>
      <c r="F64" s="2" t="s">
        <v>5</v>
      </c>
      <c r="G64" s="2" t="s">
        <v>6</v>
      </c>
    </row>
    <row r="65" spans="1:7" ht="15.6" thickTop="1" x14ac:dyDescent="0.3">
      <c r="A65" s="3">
        <v>1</v>
      </c>
      <c r="B65" s="53" t="s">
        <v>94</v>
      </c>
      <c r="C65" s="54"/>
      <c r="D65" s="54"/>
      <c r="E65" s="54"/>
      <c r="F65" s="55"/>
      <c r="G65" s="5">
        <v>196000</v>
      </c>
    </row>
    <row r="66" spans="1:7" ht="15" x14ac:dyDescent="0.3">
      <c r="A66" s="3">
        <v>2</v>
      </c>
      <c r="B66" s="4" t="s">
        <v>13</v>
      </c>
      <c r="C66" s="14">
        <v>43871</v>
      </c>
      <c r="D66" s="4" t="s">
        <v>26</v>
      </c>
      <c r="E66" s="13">
        <v>450000</v>
      </c>
      <c r="F66" s="13"/>
      <c r="G66" s="7"/>
    </row>
    <row r="67" spans="1:7" ht="15" x14ac:dyDescent="0.3">
      <c r="A67" s="3">
        <v>3</v>
      </c>
      <c r="B67" s="4"/>
      <c r="C67" s="14"/>
      <c r="D67" s="4" t="s">
        <v>139</v>
      </c>
      <c r="E67" s="13"/>
      <c r="F67" s="13">
        <v>14000</v>
      </c>
      <c r="G67" s="7"/>
    </row>
    <row r="68" spans="1:7" ht="15" x14ac:dyDescent="0.3">
      <c r="A68" s="3">
        <v>4</v>
      </c>
      <c r="B68" s="4"/>
      <c r="C68" s="14"/>
      <c r="D68" s="4"/>
      <c r="E68" s="13"/>
      <c r="F68" s="13">
        <v>33000</v>
      </c>
      <c r="G68" s="7"/>
    </row>
    <row r="69" spans="1:7" ht="15" x14ac:dyDescent="0.3">
      <c r="A69" s="3">
        <v>5</v>
      </c>
      <c r="B69" s="4" t="s">
        <v>29</v>
      </c>
      <c r="C69" s="14">
        <v>43900</v>
      </c>
      <c r="D69" s="4" t="s">
        <v>100</v>
      </c>
      <c r="E69" s="13"/>
      <c r="F69" s="13">
        <v>485500</v>
      </c>
      <c r="G69" s="7"/>
    </row>
    <row r="70" spans="1:7" ht="15" x14ac:dyDescent="0.3">
      <c r="A70" s="3">
        <v>6</v>
      </c>
      <c r="B70" s="4" t="s">
        <v>10</v>
      </c>
      <c r="C70" s="14">
        <v>44053</v>
      </c>
      <c r="D70" s="4" t="s">
        <v>56</v>
      </c>
      <c r="E70" s="13"/>
      <c r="F70" s="13">
        <v>60000</v>
      </c>
      <c r="G70" s="7"/>
    </row>
    <row r="71" spans="1:7" ht="15" x14ac:dyDescent="0.3">
      <c r="A71" s="3">
        <v>7</v>
      </c>
      <c r="B71" s="4" t="s">
        <v>13</v>
      </c>
      <c r="C71" s="14">
        <v>44084</v>
      </c>
      <c r="D71" s="4" t="s">
        <v>109</v>
      </c>
      <c r="E71" s="13"/>
      <c r="F71" s="13">
        <v>25500</v>
      </c>
      <c r="G71" s="7"/>
    </row>
    <row r="72" spans="1:7" ht="15" x14ac:dyDescent="0.3">
      <c r="A72" s="3">
        <v>8</v>
      </c>
      <c r="B72" s="4"/>
      <c r="C72" s="14"/>
      <c r="D72" s="4" t="s">
        <v>26</v>
      </c>
      <c r="E72" s="13">
        <v>600000</v>
      </c>
      <c r="F72" s="13"/>
      <c r="G72" s="7"/>
    </row>
    <row r="73" spans="1:7" ht="15" x14ac:dyDescent="0.3">
      <c r="A73" s="3">
        <v>9</v>
      </c>
      <c r="B73" s="4"/>
      <c r="C73" s="14"/>
      <c r="D73" s="4" t="s">
        <v>121</v>
      </c>
      <c r="E73" s="13"/>
      <c r="F73" s="13">
        <v>50000</v>
      </c>
      <c r="G73" s="7"/>
    </row>
    <row r="74" spans="1:7" ht="15" x14ac:dyDescent="0.3">
      <c r="A74" s="3">
        <v>10</v>
      </c>
      <c r="B74" s="4"/>
      <c r="C74" s="14"/>
      <c r="D74" s="4" t="s">
        <v>122</v>
      </c>
      <c r="E74" s="13"/>
      <c r="F74" s="13">
        <v>200000</v>
      </c>
      <c r="G74" s="7"/>
    </row>
    <row r="75" spans="1:7" ht="15" x14ac:dyDescent="0.3">
      <c r="A75" s="29">
        <v>11</v>
      </c>
      <c r="B75" s="31" t="s">
        <v>12</v>
      </c>
      <c r="C75" s="31" t="s">
        <v>126</v>
      </c>
      <c r="D75" s="31" t="s">
        <v>129</v>
      </c>
      <c r="E75" s="13"/>
      <c r="F75" s="13">
        <v>88000</v>
      </c>
      <c r="G75" s="32"/>
    </row>
    <row r="76" spans="1:7" ht="15" x14ac:dyDescent="0.3">
      <c r="A76" s="28"/>
      <c r="B76" s="28"/>
      <c r="C76" s="28"/>
      <c r="D76" s="28" t="s">
        <v>130</v>
      </c>
      <c r="E76" s="13"/>
      <c r="F76" s="13">
        <v>41500</v>
      </c>
      <c r="G76" s="28"/>
    </row>
    <row r="77" spans="1:7" ht="15" x14ac:dyDescent="0.3">
      <c r="A77" s="28"/>
      <c r="B77" s="28"/>
      <c r="C77" s="28"/>
      <c r="D77" s="28" t="s">
        <v>131</v>
      </c>
      <c r="E77" s="13"/>
      <c r="F77" s="13">
        <v>47000</v>
      </c>
      <c r="G77" s="28"/>
    </row>
    <row r="78" spans="1:7" ht="15" x14ac:dyDescent="0.3">
      <c r="A78" s="30"/>
      <c r="B78" s="31"/>
      <c r="C78" s="31"/>
      <c r="D78" s="31" t="s">
        <v>132</v>
      </c>
      <c r="E78" s="13"/>
      <c r="F78" s="13">
        <v>31000</v>
      </c>
      <c r="G78" s="28"/>
    </row>
    <row r="79" spans="1:7" ht="15" x14ac:dyDescent="0.3">
      <c r="A79" s="30"/>
      <c r="B79" s="31"/>
      <c r="C79" s="31"/>
      <c r="D79" s="31" t="s">
        <v>133</v>
      </c>
      <c r="E79" s="13"/>
      <c r="F79" s="13">
        <v>13000</v>
      </c>
      <c r="G79" s="28"/>
    </row>
    <row r="80" spans="1:7" ht="15" x14ac:dyDescent="0.3">
      <c r="A80" s="28">
        <v>12</v>
      </c>
      <c r="B80" s="28" t="s">
        <v>10</v>
      </c>
      <c r="C80" s="28" t="s">
        <v>134</v>
      </c>
      <c r="D80" s="28" t="s">
        <v>135</v>
      </c>
      <c r="E80" s="13"/>
      <c r="F80" s="13">
        <v>20000</v>
      </c>
      <c r="G80" s="28"/>
    </row>
    <row r="81" spans="1:7" ht="15" x14ac:dyDescent="0.3">
      <c r="A81" s="28">
        <v>13</v>
      </c>
      <c r="B81" s="28" t="s">
        <v>29</v>
      </c>
      <c r="C81" s="28" t="s">
        <v>136</v>
      </c>
      <c r="D81" s="28" t="s">
        <v>137</v>
      </c>
      <c r="E81" s="13"/>
      <c r="F81" s="13">
        <v>22000</v>
      </c>
      <c r="G81" s="28"/>
    </row>
    <row r="82" spans="1:7" ht="15" x14ac:dyDescent="0.3">
      <c r="A82" s="28"/>
      <c r="B82" s="28"/>
      <c r="C82" s="28"/>
      <c r="D82" s="28" t="s">
        <v>109</v>
      </c>
      <c r="E82" s="13"/>
      <c r="F82" s="13">
        <v>25500</v>
      </c>
      <c r="G82" s="28"/>
    </row>
    <row r="83" spans="1:7" ht="15" x14ac:dyDescent="0.3">
      <c r="A83" s="28"/>
      <c r="B83" s="28"/>
      <c r="C83" s="28"/>
      <c r="D83" s="28" t="s">
        <v>138</v>
      </c>
      <c r="E83" s="13"/>
      <c r="F83" s="13">
        <v>50000</v>
      </c>
      <c r="G83" s="28"/>
    </row>
    <row r="84" spans="1:7" ht="15" x14ac:dyDescent="0.3">
      <c r="A84" s="30">
        <v>14</v>
      </c>
      <c r="B84" s="31" t="s">
        <v>11</v>
      </c>
      <c r="C84" s="31" t="s">
        <v>140</v>
      </c>
      <c r="D84" s="31" t="s">
        <v>26</v>
      </c>
      <c r="E84" s="7">
        <v>700000</v>
      </c>
      <c r="F84" s="13"/>
      <c r="G84" s="7"/>
    </row>
    <row r="85" spans="1:7" ht="15" x14ac:dyDescent="0.3">
      <c r="A85" s="28"/>
      <c r="B85" s="28"/>
      <c r="C85" s="28"/>
      <c r="D85" s="28" t="s">
        <v>52</v>
      </c>
      <c r="E85" s="28"/>
      <c r="F85" s="13">
        <v>434000</v>
      </c>
      <c r="G85" s="28"/>
    </row>
    <row r="86" spans="1:7" ht="15" x14ac:dyDescent="0.3">
      <c r="A86" s="28"/>
      <c r="B86" s="28"/>
      <c r="C86" s="28"/>
      <c r="D86" s="28" t="s">
        <v>146</v>
      </c>
      <c r="E86" s="28"/>
      <c r="F86" s="13">
        <v>20000</v>
      </c>
      <c r="G86" s="28"/>
    </row>
    <row r="87" spans="1:7" ht="15" x14ac:dyDescent="0.3">
      <c r="A87" s="30"/>
      <c r="B87" s="31"/>
      <c r="C87" s="31"/>
      <c r="D87" s="31" t="s">
        <v>147</v>
      </c>
      <c r="E87" s="31"/>
      <c r="F87" s="13">
        <v>70000</v>
      </c>
      <c r="G87" s="28"/>
    </row>
    <row r="88" spans="1:7" ht="15" x14ac:dyDescent="0.3">
      <c r="A88" s="30"/>
      <c r="B88" s="31"/>
      <c r="C88" s="31"/>
      <c r="D88" s="31" t="s">
        <v>148</v>
      </c>
      <c r="E88" s="31"/>
      <c r="F88" s="13">
        <v>33000</v>
      </c>
      <c r="G88" s="28"/>
    </row>
    <row r="89" spans="1:7" ht="15" x14ac:dyDescent="0.3">
      <c r="A89" s="28"/>
      <c r="B89" s="28" t="s">
        <v>21</v>
      </c>
      <c r="C89" s="28" t="s">
        <v>149</v>
      </c>
      <c r="D89" s="28" t="s">
        <v>150</v>
      </c>
      <c r="E89" s="28"/>
      <c r="F89" s="13">
        <v>5600</v>
      </c>
      <c r="G89" s="28"/>
    </row>
    <row r="90" spans="1:7" ht="15" x14ac:dyDescent="0.3">
      <c r="A90" s="28"/>
      <c r="B90" s="28"/>
      <c r="C90" s="28"/>
      <c r="D90" s="28" t="s">
        <v>151</v>
      </c>
      <c r="E90" s="28"/>
      <c r="F90" s="13">
        <v>41000</v>
      </c>
      <c r="G90" s="28"/>
    </row>
    <row r="91" spans="1:7" ht="15" x14ac:dyDescent="0.3">
      <c r="A91" s="28"/>
      <c r="B91" s="28" t="s">
        <v>12</v>
      </c>
      <c r="C91" s="28"/>
      <c r="D91" s="28" t="s">
        <v>188</v>
      </c>
      <c r="E91" s="28"/>
      <c r="F91" s="13">
        <v>90000</v>
      </c>
      <c r="G91" s="28"/>
    </row>
    <row r="92" spans="1:7" ht="15" x14ac:dyDescent="0.3">
      <c r="A92" s="28"/>
      <c r="B92" s="28"/>
      <c r="C92" s="28"/>
      <c r="D92" s="28"/>
      <c r="E92" s="28"/>
      <c r="F92" s="13"/>
      <c r="G92" s="33"/>
    </row>
    <row r="93" spans="1:7" ht="15" x14ac:dyDescent="0.3">
      <c r="A93" s="30"/>
      <c r="B93" s="34" t="s">
        <v>7</v>
      </c>
      <c r="C93" s="34"/>
      <c r="D93" s="34"/>
      <c r="E93" s="33">
        <f>SUM(E66:E92)</f>
        <v>1750000</v>
      </c>
      <c r="F93" s="33">
        <f>SUM(F66:F92)</f>
        <v>1899600</v>
      </c>
      <c r="G93" s="13">
        <f>SUM(E93-F93+G65)</f>
        <v>46400</v>
      </c>
    </row>
    <row r="96" spans="1:7" ht="15" x14ac:dyDescent="0.3">
      <c r="A96" s="10"/>
      <c r="B96" s="12" t="s">
        <v>58</v>
      </c>
      <c r="C96" s="19"/>
      <c r="D96" s="19"/>
      <c r="E96" s="19" t="s">
        <v>114</v>
      </c>
    </row>
    <row r="97" spans="1:5" ht="15" x14ac:dyDescent="0.3">
      <c r="A97" s="10"/>
      <c r="B97" s="19" t="s">
        <v>86</v>
      </c>
      <c r="C97" s="19"/>
      <c r="D97" s="19"/>
      <c r="E97" s="19" t="s">
        <v>88</v>
      </c>
    </row>
    <row r="121" spans="1:7" ht="15" x14ac:dyDescent="0.3">
      <c r="A121" s="52" t="s">
        <v>27</v>
      </c>
      <c r="B121" s="52"/>
      <c r="C121" s="52"/>
      <c r="D121" s="52"/>
      <c r="E121" s="52"/>
      <c r="F121" s="52"/>
      <c r="G121" s="52"/>
    </row>
    <row r="122" spans="1:7" ht="15" x14ac:dyDescent="0.3">
      <c r="A122" s="52" t="s">
        <v>91</v>
      </c>
      <c r="B122" s="52"/>
      <c r="C122" s="52"/>
      <c r="D122" s="52"/>
      <c r="E122" s="52"/>
      <c r="F122" s="52"/>
      <c r="G122" s="52"/>
    </row>
    <row r="123" spans="1:7" ht="15" x14ac:dyDescent="0.3">
      <c r="A123" s="1"/>
      <c r="B123" s="1"/>
      <c r="C123" s="1"/>
      <c r="D123" s="1"/>
      <c r="E123" s="1"/>
      <c r="F123" s="1"/>
      <c r="G123" s="1"/>
    </row>
    <row r="124" spans="1:7" ht="15.6" thickBot="1" x14ac:dyDescent="0.35">
      <c r="A124" s="2" t="s">
        <v>1</v>
      </c>
      <c r="B124" s="2" t="s">
        <v>2</v>
      </c>
      <c r="C124" s="2" t="s">
        <v>3</v>
      </c>
      <c r="D124" s="2" t="s">
        <v>8</v>
      </c>
      <c r="E124" s="2" t="s">
        <v>4</v>
      </c>
      <c r="F124" s="2" t="s">
        <v>5</v>
      </c>
      <c r="G124" s="2" t="s">
        <v>6</v>
      </c>
    </row>
    <row r="125" spans="1:7" ht="15.6" thickTop="1" x14ac:dyDescent="0.3">
      <c r="A125" s="3">
        <v>1</v>
      </c>
      <c r="B125" s="53" t="s">
        <v>94</v>
      </c>
      <c r="C125" s="54"/>
      <c r="D125" s="54"/>
      <c r="E125" s="54"/>
      <c r="F125" s="55"/>
      <c r="G125" s="5">
        <v>46000</v>
      </c>
    </row>
    <row r="126" spans="1:7" ht="15" x14ac:dyDescent="0.3">
      <c r="A126" s="3">
        <v>2</v>
      </c>
      <c r="B126" s="43" t="s">
        <v>13</v>
      </c>
      <c r="C126" s="45" t="s">
        <v>206</v>
      </c>
      <c r="D126" s="43" t="s">
        <v>26</v>
      </c>
      <c r="E126" s="44">
        <v>250000</v>
      </c>
      <c r="F126" s="44"/>
      <c r="G126" s="7"/>
    </row>
    <row r="127" spans="1:7" ht="15" x14ac:dyDescent="0.3">
      <c r="A127" s="3">
        <v>3</v>
      </c>
      <c r="B127" s="43" t="s">
        <v>29</v>
      </c>
      <c r="C127" s="45">
        <v>44023</v>
      </c>
      <c r="D127" s="43" t="s">
        <v>207</v>
      </c>
      <c r="E127" s="44"/>
      <c r="F127" s="44">
        <v>30000</v>
      </c>
      <c r="G127" s="7"/>
    </row>
    <row r="128" spans="1:7" ht="15" x14ac:dyDescent="0.3">
      <c r="A128" s="3">
        <v>4</v>
      </c>
      <c r="B128" s="43" t="s">
        <v>21</v>
      </c>
      <c r="C128" s="45">
        <v>44115</v>
      </c>
      <c r="D128" s="43" t="s">
        <v>208</v>
      </c>
      <c r="E128" s="44"/>
      <c r="F128" s="44">
        <v>14000</v>
      </c>
      <c r="G128" s="7"/>
    </row>
    <row r="129" spans="1:7" ht="15" x14ac:dyDescent="0.3">
      <c r="A129" s="3">
        <v>5</v>
      </c>
      <c r="B129" s="43"/>
      <c r="C129" s="45"/>
      <c r="D129" s="43" t="s">
        <v>209</v>
      </c>
      <c r="E129" s="44"/>
      <c r="F129" s="44">
        <v>36000</v>
      </c>
      <c r="G129" s="7"/>
    </row>
    <row r="130" spans="1:7" ht="15" x14ac:dyDescent="0.3">
      <c r="A130" s="3">
        <v>6</v>
      </c>
      <c r="B130" s="43"/>
      <c r="C130" s="45"/>
      <c r="D130" s="43" t="s">
        <v>210</v>
      </c>
      <c r="E130" s="44"/>
      <c r="F130" s="44">
        <v>19200</v>
      </c>
      <c r="G130" s="7"/>
    </row>
    <row r="131" spans="1:7" ht="15" x14ac:dyDescent="0.3">
      <c r="A131" s="3">
        <v>7</v>
      </c>
      <c r="B131" s="43"/>
      <c r="C131" s="45"/>
      <c r="D131" s="43" t="s">
        <v>211</v>
      </c>
      <c r="E131" s="44"/>
      <c r="F131" s="44">
        <v>18600</v>
      </c>
      <c r="G131" s="7"/>
    </row>
    <row r="132" spans="1:7" ht="15" x14ac:dyDescent="0.3">
      <c r="A132" s="3">
        <v>8</v>
      </c>
      <c r="B132" s="43"/>
      <c r="C132" s="45"/>
      <c r="D132" s="43" t="s">
        <v>212</v>
      </c>
      <c r="E132" s="44"/>
      <c r="F132" s="44">
        <v>7000</v>
      </c>
      <c r="G132" s="7"/>
    </row>
    <row r="133" spans="1:7" ht="15" x14ac:dyDescent="0.3">
      <c r="A133" s="3">
        <v>9</v>
      </c>
      <c r="B133" s="43"/>
      <c r="C133" s="45"/>
      <c r="D133" s="43" t="s">
        <v>213</v>
      </c>
      <c r="E133" s="44"/>
      <c r="F133" s="44">
        <v>10000</v>
      </c>
      <c r="G133" s="7"/>
    </row>
    <row r="134" spans="1:7" ht="15" x14ac:dyDescent="0.3">
      <c r="A134" s="3">
        <v>10</v>
      </c>
      <c r="B134" s="43"/>
      <c r="C134" s="45"/>
      <c r="D134" s="43" t="s">
        <v>214</v>
      </c>
      <c r="E134" s="44"/>
      <c r="F134" s="44">
        <v>5000</v>
      </c>
      <c r="G134" s="7"/>
    </row>
    <row r="135" spans="1:7" ht="15" x14ac:dyDescent="0.3">
      <c r="A135" s="3">
        <v>11</v>
      </c>
      <c r="B135" s="43"/>
      <c r="C135" s="45"/>
      <c r="D135" s="43" t="s">
        <v>215</v>
      </c>
      <c r="E135" s="44"/>
      <c r="F135" s="44">
        <v>6000</v>
      </c>
      <c r="G135" s="32"/>
    </row>
    <row r="136" spans="1:7" ht="15" x14ac:dyDescent="0.3">
      <c r="A136" s="3">
        <v>12</v>
      </c>
      <c r="B136" s="43"/>
      <c r="C136" s="45"/>
      <c r="D136" s="43" t="s">
        <v>216</v>
      </c>
      <c r="E136" s="44"/>
      <c r="F136" s="44">
        <v>6000</v>
      </c>
      <c r="G136" s="28"/>
    </row>
    <row r="137" spans="1:7" ht="15" x14ac:dyDescent="0.3">
      <c r="A137" s="3">
        <v>13</v>
      </c>
      <c r="B137" s="43"/>
      <c r="C137" s="45"/>
      <c r="D137" s="43" t="s">
        <v>217</v>
      </c>
      <c r="E137" s="44"/>
      <c r="F137" s="44">
        <v>6000</v>
      </c>
      <c r="G137" s="28"/>
    </row>
    <row r="138" spans="1:7" ht="15" x14ac:dyDescent="0.3">
      <c r="A138" s="3">
        <v>14</v>
      </c>
      <c r="B138" s="43"/>
      <c r="C138" s="45"/>
      <c r="D138" s="43" t="s">
        <v>218</v>
      </c>
      <c r="E138" s="44"/>
      <c r="F138" s="44">
        <v>11000</v>
      </c>
      <c r="G138" s="28"/>
    </row>
    <row r="139" spans="1:7" ht="15" x14ac:dyDescent="0.3">
      <c r="A139" s="3">
        <v>15</v>
      </c>
      <c r="B139" s="43"/>
      <c r="C139" s="45"/>
      <c r="D139" s="43" t="s">
        <v>219</v>
      </c>
      <c r="E139" s="44"/>
      <c r="F139" s="44">
        <v>10000</v>
      </c>
      <c r="G139" s="28"/>
    </row>
    <row r="140" spans="1:7" ht="15" x14ac:dyDescent="0.3">
      <c r="A140" s="3">
        <v>16</v>
      </c>
      <c r="B140" s="43"/>
      <c r="C140" s="45"/>
      <c r="D140" s="43" t="s">
        <v>220</v>
      </c>
      <c r="E140" s="44"/>
      <c r="F140" s="44">
        <v>14000</v>
      </c>
      <c r="G140" s="28"/>
    </row>
    <row r="141" spans="1:7" ht="15" x14ac:dyDescent="0.3">
      <c r="A141" s="3">
        <v>17</v>
      </c>
      <c r="B141" s="43"/>
      <c r="C141" s="45"/>
      <c r="D141" s="43" t="s">
        <v>221</v>
      </c>
      <c r="E141" s="44"/>
      <c r="F141" s="44">
        <v>7600</v>
      </c>
      <c r="G141" s="28"/>
    </row>
    <row r="142" spans="1:7" ht="15" x14ac:dyDescent="0.3">
      <c r="A142" s="3">
        <v>18</v>
      </c>
      <c r="B142" s="43"/>
      <c r="C142" s="45"/>
      <c r="D142" s="43"/>
      <c r="E142" s="44"/>
      <c r="F142" s="44"/>
      <c r="G142" s="28"/>
    </row>
    <row r="143" spans="1:7" ht="15" x14ac:dyDescent="0.3">
      <c r="A143" s="3">
        <v>19</v>
      </c>
      <c r="B143" s="43"/>
      <c r="C143" s="45"/>
      <c r="D143" s="43"/>
      <c r="E143" s="44"/>
      <c r="F143" s="44"/>
      <c r="G143" s="28"/>
    </row>
    <row r="144" spans="1:7" ht="15" x14ac:dyDescent="0.3">
      <c r="A144" s="3">
        <v>20</v>
      </c>
      <c r="B144" s="43"/>
      <c r="C144" s="45"/>
      <c r="D144" s="43"/>
      <c r="E144" s="44"/>
      <c r="F144" s="44"/>
      <c r="G144" s="7"/>
    </row>
    <row r="145" spans="1:7" ht="15" x14ac:dyDescent="0.3">
      <c r="A145" s="3">
        <v>21</v>
      </c>
      <c r="B145" s="43"/>
      <c r="C145" s="45"/>
      <c r="D145" s="43"/>
      <c r="E145" s="44"/>
      <c r="F145" s="44"/>
      <c r="G145" s="28"/>
    </row>
    <row r="146" spans="1:7" ht="15" x14ac:dyDescent="0.3">
      <c r="A146" s="3">
        <v>22</v>
      </c>
      <c r="B146" s="43"/>
      <c r="C146" s="45"/>
      <c r="D146" s="43"/>
      <c r="E146" s="44"/>
      <c r="F146" s="44"/>
      <c r="G146" s="28"/>
    </row>
    <row r="147" spans="1:7" ht="15" x14ac:dyDescent="0.3">
      <c r="A147" s="3">
        <v>23</v>
      </c>
      <c r="B147" s="43"/>
      <c r="C147" s="45"/>
      <c r="D147" s="43"/>
      <c r="E147" s="44"/>
      <c r="F147" s="44"/>
      <c r="G147" s="28"/>
    </row>
    <row r="148" spans="1:7" ht="15" x14ac:dyDescent="0.3">
      <c r="A148" s="3">
        <v>24</v>
      </c>
      <c r="B148" s="43"/>
      <c r="C148" s="45"/>
      <c r="D148" s="43"/>
      <c r="E148" s="44"/>
      <c r="F148" s="44"/>
      <c r="G148" s="28"/>
    </row>
    <row r="149" spans="1:7" ht="15" x14ac:dyDescent="0.3">
      <c r="A149" s="3">
        <v>25</v>
      </c>
      <c r="B149" s="43"/>
      <c r="C149" s="45"/>
      <c r="D149" s="43"/>
      <c r="E149" s="44"/>
      <c r="F149" s="44"/>
      <c r="G149" s="28"/>
    </row>
    <row r="150" spans="1:7" ht="15" x14ac:dyDescent="0.3">
      <c r="A150" s="3">
        <v>26</v>
      </c>
      <c r="B150" s="43"/>
      <c r="C150" s="28"/>
      <c r="D150" s="43"/>
      <c r="E150" s="44"/>
      <c r="F150" s="44"/>
      <c r="G150" s="28"/>
    </row>
    <row r="151" spans="1:7" ht="15" x14ac:dyDescent="0.3">
      <c r="A151" s="3">
        <v>27</v>
      </c>
      <c r="B151" s="43"/>
      <c r="C151" s="28"/>
      <c r="D151" s="43"/>
      <c r="E151" s="44"/>
      <c r="F151" s="44"/>
      <c r="G151" s="28"/>
    </row>
    <row r="152" spans="1:7" ht="15" x14ac:dyDescent="0.3">
      <c r="A152" s="3">
        <v>28</v>
      </c>
      <c r="B152" s="43"/>
      <c r="C152" s="28"/>
      <c r="D152" s="28"/>
      <c r="E152" s="44"/>
      <c r="F152" s="44"/>
      <c r="G152" s="33"/>
    </row>
    <row r="153" spans="1:7" ht="15" x14ac:dyDescent="0.3">
      <c r="A153" s="30"/>
      <c r="B153" s="34" t="s">
        <v>7</v>
      </c>
      <c r="C153" s="34"/>
      <c r="D153" s="34"/>
      <c r="E153" s="33">
        <f>SUM(E126:E152)</f>
        <v>250000</v>
      </c>
      <c r="F153" s="33">
        <f>SUM(F126:F152)</f>
        <v>200400</v>
      </c>
      <c r="G153" s="44">
        <f>SUM(E153-F153+G125)</f>
        <v>95600</v>
      </c>
    </row>
    <row r="156" spans="1:7" ht="15" x14ac:dyDescent="0.3">
      <c r="A156" s="10"/>
      <c r="B156" s="12" t="s">
        <v>58</v>
      </c>
      <c r="C156" s="19"/>
      <c r="D156" s="19"/>
      <c r="E156" s="19" t="s">
        <v>114</v>
      </c>
    </row>
    <row r="157" spans="1:7" ht="15" x14ac:dyDescent="0.3">
      <c r="A157" s="10"/>
      <c r="B157" s="19" t="s">
        <v>86</v>
      </c>
      <c r="C157" s="19"/>
      <c r="D157" s="19"/>
      <c r="E157" s="19" t="s">
        <v>88</v>
      </c>
    </row>
    <row r="181" spans="1:7" ht="15" x14ac:dyDescent="0.3">
      <c r="A181" s="52" t="s">
        <v>27</v>
      </c>
      <c r="B181" s="52"/>
      <c r="C181" s="52"/>
      <c r="D181" s="52"/>
      <c r="E181" s="52"/>
      <c r="F181" s="52"/>
      <c r="G181" s="52"/>
    </row>
    <row r="182" spans="1:7" ht="15" x14ac:dyDescent="0.3">
      <c r="A182" s="52" t="s">
        <v>91</v>
      </c>
      <c r="B182" s="52"/>
      <c r="C182" s="52"/>
      <c r="D182" s="52"/>
      <c r="E182" s="52"/>
      <c r="F182" s="52"/>
      <c r="G182" s="52"/>
    </row>
    <row r="183" spans="1:7" ht="15" x14ac:dyDescent="0.3">
      <c r="A183" s="1"/>
      <c r="B183" s="1"/>
      <c r="C183" s="1"/>
      <c r="D183" s="1"/>
      <c r="E183" s="1"/>
      <c r="F183" s="1"/>
      <c r="G183" s="1"/>
    </row>
    <row r="184" spans="1:7" ht="15.6" thickBot="1" x14ac:dyDescent="0.35">
      <c r="A184" s="2" t="s">
        <v>1</v>
      </c>
      <c r="B184" s="2" t="s">
        <v>2</v>
      </c>
      <c r="C184" s="2" t="s">
        <v>3</v>
      </c>
      <c r="D184" s="2" t="s">
        <v>8</v>
      </c>
      <c r="E184" s="2" t="s">
        <v>4</v>
      </c>
      <c r="F184" s="2" t="s">
        <v>5</v>
      </c>
      <c r="G184" s="2" t="s">
        <v>6</v>
      </c>
    </row>
    <row r="185" spans="1:7" ht="15.6" thickTop="1" x14ac:dyDescent="0.3">
      <c r="A185" s="3">
        <v>1</v>
      </c>
      <c r="B185" s="53" t="s">
        <v>94</v>
      </c>
      <c r="C185" s="54"/>
      <c r="D185" s="54"/>
      <c r="E185" s="54"/>
      <c r="F185" s="55"/>
      <c r="G185" s="5">
        <v>95600</v>
      </c>
    </row>
    <row r="186" spans="1:7" ht="15" x14ac:dyDescent="0.3">
      <c r="A186" s="3">
        <v>2</v>
      </c>
      <c r="B186" s="43" t="s">
        <v>21</v>
      </c>
      <c r="C186" s="45">
        <v>44115</v>
      </c>
      <c r="D186" s="43" t="s">
        <v>26</v>
      </c>
      <c r="E186" s="44">
        <v>300000</v>
      </c>
      <c r="F186" s="44"/>
      <c r="G186" s="7"/>
    </row>
    <row r="187" spans="1:7" ht="15" x14ac:dyDescent="0.3">
      <c r="A187" s="3">
        <v>3</v>
      </c>
      <c r="B187" s="43" t="s">
        <v>12</v>
      </c>
      <c r="C187" s="45">
        <v>44146</v>
      </c>
      <c r="D187" s="43" t="s">
        <v>242</v>
      </c>
      <c r="E187" s="44"/>
      <c r="F187" s="44">
        <v>50000</v>
      </c>
      <c r="G187" s="7"/>
    </row>
    <row r="188" spans="1:7" ht="15" x14ac:dyDescent="0.3">
      <c r="A188" s="3">
        <v>4</v>
      </c>
      <c r="B188" s="43" t="s">
        <v>10</v>
      </c>
      <c r="C188" s="45">
        <v>44176</v>
      </c>
      <c r="D188" s="43" t="s">
        <v>243</v>
      </c>
      <c r="E188" s="44"/>
      <c r="F188" s="44">
        <v>20000</v>
      </c>
      <c r="G188" s="7"/>
    </row>
    <row r="189" spans="1:7" ht="15" x14ac:dyDescent="0.3">
      <c r="A189" s="3">
        <v>5</v>
      </c>
      <c r="B189" s="43" t="s">
        <v>29</v>
      </c>
      <c r="C189" s="45">
        <v>44176</v>
      </c>
      <c r="D189" s="43" t="s">
        <v>248</v>
      </c>
      <c r="E189" s="44"/>
      <c r="F189" s="44">
        <v>20000</v>
      </c>
      <c r="G189" s="7"/>
    </row>
    <row r="190" spans="1:7" ht="15" x14ac:dyDescent="0.3">
      <c r="A190" s="3">
        <v>6</v>
      </c>
      <c r="B190" s="43" t="s">
        <v>11</v>
      </c>
      <c r="C190" s="45" t="s">
        <v>244</v>
      </c>
      <c r="D190" s="43" t="s">
        <v>248</v>
      </c>
      <c r="E190" s="44"/>
      <c r="F190" s="44">
        <v>20000</v>
      </c>
      <c r="G190" s="7"/>
    </row>
    <row r="191" spans="1:7" ht="15" x14ac:dyDescent="0.3">
      <c r="A191" s="3">
        <v>7</v>
      </c>
      <c r="B191" s="43"/>
      <c r="C191" s="45" t="s">
        <v>245</v>
      </c>
      <c r="D191" s="43" t="s">
        <v>248</v>
      </c>
      <c r="E191" s="44"/>
      <c r="F191" s="44">
        <v>20000</v>
      </c>
      <c r="G191" s="7"/>
    </row>
    <row r="192" spans="1:7" ht="15" x14ac:dyDescent="0.3">
      <c r="A192" s="3">
        <v>8</v>
      </c>
      <c r="B192" s="43" t="s">
        <v>21</v>
      </c>
      <c r="C192" s="45" t="s">
        <v>246</v>
      </c>
      <c r="D192" s="43" t="s">
        <v>247</v>
      </c>
      <c r="E192" s="44"/>
      <c r="F192" s="44">
        <v>50000</v>
      </c>
      <c r="G192" s="7"/>
    </row>
    <row r="193" spans="1:7" ht="15" x14ac:dyDescent="0.3">
      <c r="A193" s="3">
        <v>9</v>
      </c>
      <c r="B193" s="43"/>
      <c r="C193" s="45"/>
      <c r="D193" s="43" t="s">
        <v>249</v>
      </c>
      <c r="E193" s="44"/>
      <c r="F193" s="44">
        <v>100000</v>
      </c>
      <c r="G193" s="7"/>
    </row>
    <row r="194" spans="1:7" ht="15" x14ac:dyDescent="0.3">
      <c r="A194" s="3">
        <v>10</v>
      </c>
      <c r="B194" s="43" t="s">
        <v>12</v>
      </c>
      <c r="C194" s="45" t="s">
        <v>250</v>
      </c>
      <c r="D194" s="43" t="s">
        <v>26</v>
      </c>
      <c r="E194" s="44">
        <v>250000</v>
      </c>
      <c r="F194" s="44"/>
      <c r="G194" s="7"/>
    </row>
    <row r="195" spans="1:7" ht="15" x14ac:dyDescent="0.3">
      <c r="A195" s="3">
        <v>11</v>
      </c>
      <c r="B195" s="43" t="s">
        <v>13</v>
      </c>
      <c r="C195" s="45" t="s">
        <v>238</v>
      </c>
      <c r="D195" s="43" t="s">
        <v>251</v>
      </c>
      <c r="E195" s="44"/>
      <c r="F195" s="44">
        <v>100000</v>
      </c>
      <c r="G195" s="32"/>
    </row>
    <row r="196" spans="1:7" ht="15" x14ac:dyDescent="0.3">
      <c r="A196" s="3">
        <v>12</v>
      </c>
      <c r="B196" s="43"/>
      <c r="C196" s="45"/>
      <c r="D196" s="43"/>
      <c r="E196" s="44"/>
      <c r="F196" s="44"/>
      <c r="G196" s="28"/>
    </row>
    <row r="197" spans="1:7" ht="15" x14ac:dyDescent="0.3">
      <c r="A197" s="3">
        <v>13</v>
      </c>
      <c r="B197" s="43"/>
      <c r="C197" s="45"/>
      <c r="D197" s="43"/>
      <c r="E197" s="44"/>
      <c r="F197" s="44"/>
      <c r="G197" s="28"/>
    </row>
    <row r="198" spans="1:7" ht="15" x14ac:dyDescent="0.3">
      <c r="A198" s="3">
        <v>14</v>
      </c>
      <c r="B198" s="43"/>
      <c r="C198" s="45"/>
      <c r="D198" s="43"/>
      <c r="E198" s="44"/>
      <c r="F198" s="44"/>
      <c r="G198" s="28"/>
    </row>
    <row r="199" spans="1:7" ht="15" x14ac:dyDescent="0.3">
      <c r="A199" s="3">
        <v>15</v>
      </c>
      <c r="B199" s="43"/>
      <c r="C199" s="45"/>
      <c r="D199" s="43"/>
      <c r="E199" s="44"/>
      <c r="F199" s="44"/>
      <c r="G199" s="28"/>
    </row>
    <row r="200" spans="1:7" ht="15" x14ac:dyDescent="0.3">
      <c r="A200" s="3">
        <v>16</v>
      </c>
      <c r="B200" s="43"/>
      <c r="C200" s="45"/>
      <c r="D200" s="43"/>
      <c r="E200" s="44"/>
      <c r="F200" s="44"/>
      <c r="G200" s="28"/>
    </row>
    <row r="201" spans="1:7" ht="15" x14ac:dyDescent="0.3">
      <c r="A201" s="3">
        <v>17</v>
      </c>
      <c r="B201" s="43"/>
      <c r="C201" s="45"/>
      <c r="D201" s="43"/>
      <c r="E201" s="44"/>
      <c r="F201" s="44"/>
      <c r="G201" s="28"/>
    </row>
    <row r="202" spans="1:7" ht="15" x14ac:dyDescent="0.3">
      <c r="A202" s="3">
        <v>18</v>
      </c>
      <c r="B202" s="43"/>
      <c r="C202" s="45"/>
      <c r="D202" s="43"/>
      <c r="E202" s="44"/>
      <c r="F202" s="44"/>
      <c r="G202" s="28"/>
    </row>
    <row r="203" spans="1:7" ht="15" x14ac:dyDescent="0.3">
      <c r="A203" s="3">
        <v>19</v>
      </c>
      <c r="B203" s="43"/>
      <c r="C203" s="45"/>
      <c r="D203" s="43"/>
      <c r="E203" s="44"/>
      <c r="F203" s="44"/>
      <c r="G203" s="28"/>
    </row>
    <row r="204" spans="1:7" ht="15" x14ac:dyDescent="0.3">
      <c r="A204" s="3">
        <v>20</v>
      </c>
      <c r="B204" s="43"/>
      <c r="C204" s="45"/>
      <c r="D204" s="43"/>
      <c r="E204" s="44"/>
      <c r="F204" s="44"/>
      <c r="G204" s="7"/>
    </row>
    <row r="205" spans="1:7" ht="15" x14ac:dyDescent="0.3">
      <c r="A205" s="3">
        <v>21</v>
      </c>
      <c r="B205" s="43"/>
      <c r="C205" s="45"/>
      <c r="D205" s="43"/>
      <c r="E205" s="44"/>
      <c r="F205" s="44"/>
      <c r="G205" s="28"/>
    </row>
    <row r="206" spans="1:7" ht="15" x14ac:dyDescent="0.3">
      <c r="A206" s="3">
        <v>22</v>
      </c>
      <c r="B206" s="43"/>
      <c r="C206" s="45"/>
      <c r="D206" s="43"/>
      <c r="E206" s="44"/>
      <c r="F206" s="44"/>
      <c r="G206" s="28"/>
    </row>
    <row r="207" spans="1:7" ht="15" x14ac:dyDescent="0.3">
      <c r="A207" s="3">
        <v>23</v>
      </c>
      <c r="B207" s="43"/>
      <c r="C207" s="45"/>
      <c r="D207" s="43"/>
      <c r="E207" s="44"/>
      <c r="F207" s="44"/>
      <c r="G207" s="28"/>
    </row>
    <row r="208" spans="1:7" ht="15" x14ac:dyDescent="0.3">
      <c r="A208" s="3">
        <v>24</v>
      </c>
      <c r="B208" s="43"/>
      <c r="C208" s="45"/>
      <c r="D208" s="43"/>
      <c r="E208" s="44"/>
      <c r="F208" s="44"/>
      <c r="G208" s="28"/>
    </row>
    <row r="209" spans="1:7" ht="15" x14ac:dyDescent="0.3">
      <c r="A209" s="3">
        <v>25</v>
      </c>
      <c r="B209" s="43"/>
      <c r="C209" s="45"/>
      <c r="D209" s="43"/>
      <c r="E209" s="44"/>
      <c r="F209" s="44"/>
      <c r="G209" s="28"/>
    </row>
    <row r="210" spans="1:7" ht="15" x14ac:dyDescent="0.3">
      <c r="A210" s="3">
        <v>26</v>
      </c>
      <c r="B210" s="43"/>
      <c r="C210" s="28"/>
      <c r="D210" s="43"/>
      <c r="E210" s="44"/>
      <c r="F210" s="44"/>
      <c r="G210" s="28"/>
    </row>
    <row r="211" spans="1:7" ht="15" x14ac:dyDescent="0.3">
      <c r="A211" s="3">
        <v>27</v>
      </c>
      <c r="B211" s="43"/>
      <c r="C211" s="28"/>
      <c r="D211" s="43"/>
      <c r="E211" s="44"/>
      <c r="F211" s="44"/>
      <c r="G211" s="28"/>
    </row>
    <row r="212" spans="1:7" ht="15" x14ac:dyDescent="0.3">
      <c r="A212" s="3">
        <v>28</v>
      </c>
      <c r="B212" s="43"/>
      <c r="C212" s="28"/>
      <c r="D212" s="28"/>
      <c r="E212" s="44"/>
      <c r="F212" s="44"/>
      <c r="G212" s="33"/>
    </row>
    <row r="213" spans="1:7" ht="15" x14ac:dyDescent="0.3">
      <c r="A213" s="30"/>
      <c r="B213" s="34" t="s">
        <v>7</v>
      </c>
      <c r="C213" s="34"/>
      <c r="D213" s="34"/>
      <c r="E213" s="33">
        <f>SUM(E186:E212)</f>
        <v>550000</v>
      </c>
      <c r="F213" s="33">
        <f>SUM(F186:F212)</f>
        <v>380000</v>
      </c>
      <c r="G213" s="44">
        <f>SUM(E213-F213+G185)</f>
        <v>265600</v>
      </c>
    </row>
  </sheetData>
  <mergeCells count="11">
    <mergeCell ref="A1:G1"/>
    <mergeCell ref="A2:G2"/>
    <mergeCell ref="A61:G61"/>
    <mergeCell ref="A62:G62"/>
    <mergeCell ref="B65:F65"/>
    <mergeCell ref="A181:G181"/>
    <mergeCell ref="A182:G182"/>
    <mergeCell ref="B185:F185"/>
    <mergeCell ref="A121:G121"/>
    <mergeCell ref="A122:G122"/>
    <mergeCell ref="B125:F125"/>
  </mergeCells>
  <pageMargins left="0.25" right="0.25" top="0.75" bottom="0.75" header="0.3" footer="0.3"/>
  <pageSetup paperSize="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showWhiteSpace="0" view="pageLayout" topLeftCell="A161" zoomScale="60" zoomScaleNormal="100" zoomScalePageLayoutView="60" workbookViewId="0">
      <selection activeCell="C172" sqref="C172"/>
    </sheetView>
  </sheetViews>
  <sheetFormatPr defaultRowHeight="14.4" x14ac:dyDescent="0.3"/>
  <cols>
    <col min="1" max="1" width="4.109375" customWidth="1"/>
    <col min="2" max="2" width="8.109375" customWidth="1"/>
    <col min="3" max="3" width="11.77734375" customWidth="1"/>
    <col min="4" max="4" width="19" customWidth="1"/>
    <col min="5" max="5" width="16.6640625" customWidth="1"/>
    <col min="6" max="6" width="21.6640625" customWidth="1"/>
    <col min="7" max="7" width="17.6640625" customWidth="1"/>
  </cols>
  <sheetData>
    <row r="1" spans="1:7" ht="15" x14ac:dyDescent="0.3">
      <c r="A1" s="52" t="s">
        <v>32</v>
      </c>
      <c r="B1" s="52"/>
      <c r="C1" s="52"/>
      <c r="D1" s="52"/>
      <c r="E1" s="52"/>
      <c r="F1" s="52"/>
      <c r="G1" s="52"/>
    </row>
    <row r="2" spans="1:7" ht="15" x14ac:dyDescent="0.3">
      <c r="A2" s="52" t="s">
        <v>9</v>
      </c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7" ht="15.6" thickTop="1" x14ac:dyDescent="0.3">
      <c r="A5" s="3">
        <v>1</v>
      </c>
      <c r="B5" s="4" t="s">
        <v>12</v>
      </c>
      <c r="C5" s="14" t="s">
        <v>33</v>
      </c>
      <c r="D5" s="4" t="s">
        <v>34</v>
      </c>
      <c r="E5" s="13">
        <v>1000000</v>
      </c>
      <c r="F5" s="13"/>
      <c r="G5" s="5"/>
    </row>
    <row r="6" spans="1:7" ht="15" x14ac:dyDescent="0.3">
      <c r="A6" s="3">
        <v>2</v>
      </c>
      <c r="B6" s="4"/>
      <c r="C6" s="14"/>
      <c r="D6" s="4" t="s">
        <v>35</v>
      </c>
      <c r="E6" s="13">
        <v>400000</v>
      </c>
      <c r="F6" s="13"/>
      <c r="G6" s="7"/>
    </row>
    <row r="7" spans="1:7" ht="15" x14ac:dyDescent="0.3">
      <c r="A7" s="3">
        <v>3</v>
      </c>
      <c r="B7" s="4"/>
      <c r="C7" s="4"/>
      <c r="D7" s="4"/>
      <c r="E7" s="13"/>
      <c r="F7" s="13">
        <v>1000000</v>
      </c>
      <c r="G7" s="7"/>
    </row>
    <row r="8" spans="1:7" ht="15" x14ac:dyDescent="0.3">
      <c r="A8" s="3">
        <v>4</v>
      </c>
      <c r="B8" s="4"/>
      <c r="C8" s="4"/>
      <c r="D8" s="4" t="s">
        <v>65</v>
      </c>
      <c r="E8" s="13"/>
      <c r="F8" s="13">
        <v>400000</v>
      </c>
      <c r="G8" s="7"/>
    </row>
    <row r="10" spans="1:7" ht="15.6" thickBot="1" x14ac:dyDescent="0.35">
      <c r="A10" s="8"/>
      <c r="B10" s="56" t="s">
        <v>7</v>
      </c>
      <c r="C10" s="57"/>
      <c r="D10" s="58"/>
      <c r="E10" s="9">
        <f>SUM(E5:E8)</f>
        <v>1400000</v>
      </c>
      <c r="F10" s="9">
        <f>SUM(F5:F8)</f>
        <v>1400000</v>
      </c>
      <c r="G10" s="9">
        <f>E10-F10</f>
        <v>0</v>
      </c>
    </row>
    <row r="11" spans="1:7" ht="15" thickTop="1" x14ac:dyDescent="0.3"/>
    <row r="61" spans="1:7" ht="15" x14ac:dyDescent="0.3">
      <c r="A61" s="52"/>
      <c r="B61" s="52"/>
      <c r="C61" s="52"/>
      <c r="D61" s="52"/>
      <c r="E61" s="52"/>
      <c r="F61" s="52"/>
      <c r="G61" s="52"/>
    </row>
    <row r="62" spans="1:7" ht="15" x14ac:dyDescent="0.3">
      <c r="A62" s="52" t="s">
        <v>32</v>
      </c>
      <c r="B62" s="52"/>
      <c r="C62" s="52"/>
      <c r="D62" s="52"/>
      <c r="E62" s="52"/>
      <c r="F62" s="52"/>
      <c r="G62" s="52"/>
    </row>
    <row r="63" spans="1:7" ht="15" x14ac:dyDescent="0.3">
      <c r="A63" s="52" t="s">
        <v>91</v>
      </c>
      <c r="B63" s="52"/>
      <c r="C63" s="52"/>
      <c r="D63" s="52"/>
      <c r="E63" s="52"/>
      <c r="F63" s="52"/>
      <c r="G63" s="52"/>
    </row>
    <row r="64" spans="1:7" ht="15" x14ac:dyDescent="0.3">
      <c r="A64" s="1"/>
      <c r="B64" s="1"/>
      <c r="C64" s="1"/>
      <c r="D64" s="1"/>
      <c r="E64" s="1"/>
      <c r="F64" s="1"/>
      <c r="G64" s="1"/>
    </row>
    <row r="65" spans="1:7" ht="15.6" thickBot="1" x14ac:dyDescent="0.35">
      <c r="A65" s="2" t="s">
        <v>1</v>
      </c>
      <c r="B65" s="2" t="s">
        <v>2</v>
      </c>
      <c r="C65" s="2" t="s">
        <v>3</v>
      </c>
      <c r="D65" s="2" t="s">
        <v>8</v>
      </c>
      <c r="E65" s="2" t="s">
        <v>4</v>
      </c>
      <c r="F65" s="2" t="s">
        <v>5</v>
      </c>
      <c r="G65" s="2" t="s">
        <v>6</v>
      </c>
    </row>
    <row r="66" spans="1:7" ht="15.6" thickTop="1" x14ac:dyDescent="0.3">
      <c r="A66" s="3">
        <v>1</v>
      </c>
      <c r="B66" s="4" t="s">
        <v>11</v>
      </c>
      <c r="C66" s="14">
        <v>43961</v>
      </c>
      <c r="D66" s="4" t="s">
        <v>98</v>
      </c>
      <c r="E66" s="13">
        <v>500000</v>
      </c>
      <c r="F66" s="13"/>
      <c r="G66" s="5"/>
    </row>
    <row r="67" spans="1:7" ht="15" x14ac:dyDescent="0.3">
      <c r="A67" s="3">
        <v>2</v>
      </c>
      <c r="B67" s="4"/>
      <c r="C67" s="14"/>
      <c r="D67" s="4" t="s">
        <v>99</v>
      </c>
      <c r="E67" s="13">
        <v>1500000</v>
      </c>
      <c r="F67" s="13"/>
      <c r="G67" s="7"/>
    </row>
    <row r="68" spans="1:7" ht="15" x14ac:dyDescent="0.3">
      <c r="A68" s="3">
        <v>3</v>
      </c>
      <c r="B68" s="4" t="s">
        <v>21</v>
      </c>
      <c r="C68" s="14" t="s">
        <v>124</v>
      </c>
      <c r="D68" s="4" t="s">
        <v>120</v>
      </c>
      <c r="E68" s="13">
        <v>500000</v>
      </c>
      <c r="F68" s="13"/>
      <c r="G68" s="7"/>
    </row>
    <row r="69" spans="1:7" ht="15" x14ac:dyDescent="0.3">
      <c r="A69" s="3">
        <v>4</v>
      </c>
      <c r="B69" s="4" t="s">
        <v>11</v>
      </c>
      <c r="C69" s="14" t="s">
        <v>140</v>
      </c>
      <c r="D69" s="4" t="s">
        <v>144</v>
      </c>
      <c r="E69" s="13">
        <v>1000000</v>
      </c>
      <c r="F69" s="13"/>
      <c r="G69" s="7"/>
    </row>
    <row r="70" spans="1:7" ht="15" x14ac:dyDescent="0.3">
      <c r="A70" s="3">
        <v>5</v>
      </c>
      <c r="B70" s="4" t="s">
        <v>29</v>
      </c>
      <c r="C70" s="4" t="s">
        <v>160</v>
      </c>
      <c r="D70" s="4" t="s">
        <v>161</v>
      </c>
      <c r="E70" s="13">
        <v>500000</v>
      </c>
      <c r="F70" s="13"/>
      <c r="G70" s="7"/>
    </row>
    <row r="71" spans="1:7" ht="15" x14ac:dyDescent="0.3">
      <c r="A71" s="3">
        <v>6</v>
      </c>
      <c r="B71" s="4"/>
      <c r="C71" s="14"/>
      <c r="D71" s="4"/>
      <c r="E71" s="13"/>
      <c r="F71" s="13"/>
      <c r="G71" s="7"/>
    </row>
    <row r="72" spans="1:7" ht="15" x14ac:dyDescent="0.3">
      <c r="A72" s="3">
        <v>7</v>
      </c>
      <c r="B72" s="4"/>
      <c r="C72" s="4"/>
      <c r="D72" s="4"/>
      <c r="E72" s="13"/>
      <c r="F72" s="13"/>
      <c r="G72" s="7"/>
    </row>
    <row r="73" spans="1:7" ht="15" x14ac:dyDescent="0.3">
      <c r="A73" s="3">
        <v>8</v>
      </c>
      <c r="B73" s="4"/>
      <c r="C73" s="4"/>
      <c r="D73" s="4"/>
      <c r="E73" s="13"/>
      <c r="F73" s="13"/>
      <c r="G73" s="7"/>
    </row>
    <row r="74" spans="1:7" ht="15" x14ac:dyDescent="0.3">
      <c r="A74" s="3">
        <v>9</v>
      </c>
      <c r="B74" s="4"/>
      <c r="C74" s="4"/>
      <c r="D74" s="4"/>
      <c r="E74" s="13"/>
      <c r="F74" s="13"/>
      <c r="G74" s="7"/>
    </row>
    <row r="75" spans="1:7" ht="15" x14ac:dyDescent="0.3">
      <c r="A75" s="3">
        <v>10</v>
      </c>
      <c r="B75" s="4"/>
      <c r="C75" s="14"/>
      <c r="D75" s="4"/>
      <c r="E75" s="13"/>
      <c r="F75" s="13"/>
      <c r="G75" s="7"/>
    </row>
    <row r="76" spans="1:7" ht="15" x14ac:dyDescent="0.3">
      <c r="A76" s="3">
        <v>11</v>
      </c>
      <c r="B76" s="4"/>
      <c r="C76" s="4"/>
      <c r="D76" s="4"/>
      <c r="E76" s="13"/>
      <c r="F76" s="13"/>
      <c r="G76" s="7"/>
    </row>
    <row r="77" spans="1:7" ht="15" x14ac:dyDescent="0.3">
      <c r="A77" s="3">
        <v>12</v>
      </c>
      <c r="B77" s="4"/>
      <c r="C77" s="4"/>
      <c r="D77" s="4"/>
      <c r="E77" s="13"/>
      <c r="F77" s="13"/>
      <c r="G77" s="7"/>
    </row>
    <row r="78" spans="1:7" ht="15" x14ac:dyDescent="0.3">
      <c r="A78" s="3">
        <v>13</v>
      </c>
      <c r="B78" s="4"/>
      <c r="C78" s="4"/>
      <c r="D78" s="4"/>
      <c r="E78" s="13"/>
      <c r="F78" s="13"/>
      <c r="G78" s="6"/>
    </row>
    <row r="79" spans="1:7" ht="15" x14ac:dyDescent="0.3">
      <c r="A79" s="3">
        <v>14</v>
      </c>
      <c r="B79" s="4"/>
      <c r="C79" s="4"/>
      <c r="D79" s="4"/>
      <c r="E79" s="13"/>
      <c r="F79" s="13"/>
      <c r="G79" s="5"/>
    </row>
    <row r="80" spans="1:7" ht="15.6" thickBot="1" x14ac:dyDescent="0.35">
      <c r="A80" s="8"/>
      <c r="B80" s="21" t="s">
        <v>7</v>
      </c>
      <c r="C80" s="22"/>
      <c r="D80" s="23"/>
      <c r="E80" s="9">
        <f>SUM(E66:E79)</f>
        <v>4000000</v>
      </c>
      <c r="F80" s="9">
        <f>SUM(F65:F79)</f>
        <v>0</v>
      </c>
      <c r="G80" s="9">
        <f>E80-F80</f>
        <v>4000000</v>
      </c>
    </row>
    <row r="81" ht="15" thickTop="1" x14ac:dyDescent="0.3"/>
    <row r="123" spans="1:7" ht="15" x14ac:dyDescent="0.3">
      <c r="A123" s="52"/>
      <c r="B123" s="52"/>
      <c r="C123" s="52"/>
      <c r="D123" s="52"/>
      <c r="E123" s="52"/>
      <c r="F123" s="52"/>
      <c r="G123" s="52"/>
    </row>
    <row r="124" spans="1:7" ht="15" x14ac:dyDescent="0.3">
      <c r="A124" s="52" t="s">
        <v>177</v>
      </c>
      <c r="B124" s="52"/>
      <c r="C124" s="52"/>
      <c r="D124" s="52"/>
      <c r="E124" s="52"/>
      <c r="F124" s="52"/>
      <c r="G124" s="52"/>
    </row>
    <row r="125" spans="1:7" ht="15" x14ac:dyDescent="0.3">
      <c r="A125" s="52" t="s">
        <v>178</v>
      </c>
      <c r="B125" s="52"/>
      <c r="C125" s="52"/>
      <c r="D125" s="52"/>
      <c r="E125" s="52"/>
      <c r="F125" s="52"/>
      <c r="G125" s="52"/>
    </row>
    <row r="126" spans="1:7" ht="15" x14ac:dyDescent="0.3">
      <c r="A126" s="1"/>
      <c r="B126" s="1"/>
      <c r="C126" s="1"/>
      <c r="D126" s="1"/>
      <c r="E126" s="1"/>
      <c r="F126" s="1"/>
      <c r="G126" s="1"/>
    </row>
    <row r="127" spans="1:7" ht="15.6" thickBot="1" x14ac:dyDescent="0.35">
      <c r="A127" s="2" t="s">
        <v>1</v>
      </c>
      <c r="B127" s="2" t="s">
        <v>2</v>
      </c>
      <c r="C127" s="2" t="s">
        <v>3</v>
      </c>
      <c r="D127" s="2" t="s">
        <v>8</v>
      </c>
      <c r="E127" s="2" t="s">
        <v>4</v>
      </c>
      <c r="F127" s="2" t="s">
        <v>5</v>
      </c>
      <c r="G127" s="2" t="s">
        <v>6</v>
      </c>
    </row>
    <row r="128" spans="1:7" ht="15.6" thickTop="1" x14ac:dyDescent="0.3">
      <c r="A128" s="3">
        <v>1</v>
      </c>
      <c r="B128" s="43" t="s">
        <v>11</v>
      </c>
      <c r="C128" s="45">
        <v>43961</v>
      </c>
      <c r="D128" s="49" t="s">
        <v>98</v>
      </c>
      <c r="E128" s="44">
        <v>500000</v>
      </c>
      <c r="F128" s="13"/>
      <c r="G128" s="5"/>
    </row>
    <row r="129" spans="1:7" ht="15" x14ac:dyDescent="0.3">
      <c r="A129" s="3">
        <v>2</v>
      </c>
      <c r="B129" s="43"/>
      <c r="C129" s="45"/>
      <c r="D129" s="49" t="s">
        <v>99</v>
      </c>
      <c r="E129" s="44">
        <v>1500000</v>
      </c>
      <c r="F129" s="13"/>
      <c r="G129" s="7"/>
    </row>
    <row r="130" spans="1:7" ht="15" x14ac:dyDescent="0.3">
      <c r="A130" s="3">
        <v>3</v>
      </c>
      <c r="B130" s="43" t="s">
        <v>21</v>
      </c>
      <c r="C130" s="45" t="s">
        <v>124</v>
      </c>
      <c r="D130" s="49" t="s">
        <v>120</v>
      </c>
      <c r="E130" s="44">
        <v>500000</v>
      </c>
      <c r="F130" s="44"/>
      <c r="G130" s="7"/>
    </row>
    <row r="131" spans="1:7" ht="15" x14ac:dyDescent="0.3">
      <c r="A131" s="3">
        <v>4</v>
      </c>
      <c r="B131" s="43" t="s">
        <v>11</v>
      </c>
      <c r="C131" s="45" t="s">
        <v>140</v>
      </c>
      <c r="D131" s="49" t="s">
        <v>144</v>
      </c>
      <c r="E131" s="44">
        <v>1000000</v>
      </c>
      <c r="F131" s="44"/>
      <c r="G131" s="7"/>
    </row>
    <row r="132" spans="1:7" ht="15" x14ac:dyDescent="0.3">
      <c r="A132" s="3">
        <v>5</v>
      </c>
      <c r="B132" s="43" t="s">
        <v>21</v>
      </c>
      <c r="C132" s="45" t="s">
        <v>140</v>
      </c>
      <c r="D132" s="49" t="s">
        <v>165</v>
      </c>
      <c r="E132" s="44">
        <v>3000000</v>
      </c>
      <c r="F132" s="44"/>
      <c r="G132" s="7"/>
    </row>
    <row r="133" spans="1:7" ht="15" x14ac:dyDescent="0.3">
      <c r="A133" s="3">
        <v>6</v>
      </c>
      <c r="B133" s="43" t="s">
        <v>13</v>
      </c>
      <c r="C133" s="45" t="s">
        <v>155</v>
      </c>
      <c r="D133" s="49" t="s">
        <v>162</v>
      </c>
      <c r="E133" s="44">
        <v>1500000</v>
      </c>
      <c r="F133" s="44"/>
      <c r="G133" s="7"/>
    </row>
    <row r="134" spans="1:7" ht="15" x14ac:dyDescent="0.3">
      <c r="A134" s="3">
        <v>7</v>
      </c>
      <c r="B134" s="43"/>
      <c r="C134" s="45"/>
      <c r="D134" s="49" t="s">
        <v>35</v>
      </c>
      <c r="E134" s="44"/>
      <c r="F134" s="44"/>
      <c r="G134" s="7"/>
    </row>
    <row r="135" spans="1:7" ht="15" x14ac:dyDescent="0.3">
      <c r="A135" s="3">
        <v>8</v>
      </c>
      <c r="B135" s="43"/>
      <c r="C135" s="45"/>
      <c r="D135" s="49" t="s">
        <v>168</v>
      </c>
      <c r="E135" s="44">
        <v>900000</v>
      </c>
      <c r="F135" s="44"/>
      <c r="G135" s="7"/>
    </row>
    <row r="136" spans="1:7" ht="15" x14ac:dyDescent="0.3">
      <c r="A136" s="3">
        <v>9</v>
      </c>
      <c r="B136" s="43"/>
      <c r="C136" s="43"/>
      <c r="D136" s="49" t="s">
        <v>166</v>
      </c>
      <c r="E136" s="44">
        <v>500000</v>
      </c>
      <c r="F136" s="44"/>
      <c r="G136" s="7"/>
    </row>
    <row r="137" spans="1:7" ht="15" x14ac:dyDescent="0.3">
      <c r="A137" s="3">
        <v>10</v>
      </c>
      <c r="B137" s="43" t="s">
        <v>21</v>
      </c>
      <c r="C137" s="45">
        <v>43901</v>
      </c>
      <c r="D137" s="49" t="s">
        <v>171</v>
      </c>
      <c r="E137" s="44">
        <v>1200000</v>
      </c>
      <c r="F137" s="44"/>
      <c r="G137" s="7"/>
    </row>
    <row r="138" spans="1:7" ht="15" x14ac:dyDescent="0.3">
      <c r="A138" s="3">
        <v>11</v>
      </c>
      <c r="B138" s="43"/>
      <c r="C138" s="43"/>
      <c r="D138" s="49" t="s">
        <v>167</v>
      </c>
      <c r="E138" s="44">
        <v>10000000</v>
      </c>
      <c r="F138" s="44"/>
      <c r="G138" s="7"/>
    </row>
    <row r="139" spans="1:7" ht="15" x14ac:dyDescent="0.3">
      <c r="A139" s="3">
        <v>12</v>
      </c>
      <c r="B139" s="43"/>
      <c r="C139" s="43"/>
      <c r="D139" s="49" t="s">
        <v>169</v>
      </c>
      <c r="E139" s="44">
        <v>10000000</v>
      </c>
      <c r="F139" s="44"/>
      <c r="G139" s="7"/>
    </row>
    <row r="140" spans="1:7" ht="15" x14ac:dyDescent="0.3">
      <c r="A140" s="3">
        <v>13</v>
      </c>
      <c r="B140" s="43" t="s">
        <v>12</v>
      </c>
      <c r="C140" s="45">
        <v>43932</v>
      </c>
      <c r="D140" s="49" t="s">
        <v>170</v>
      </c>
      <c r="E140" s="44">
        <v>1100000</v>
      </c>
      <c r="F140" s="44"/>
      <c r="G140" s="6"/>
    </row>
    <row r="141" spans="1:7" ht="15" x14ac:dyDescent="0.3">
      <c r="A141" s="3">
        <v>14</v>
      </c>
      <c r="B141" s="43"/>
      <c r="C141" s="45"/>
      <c r="D141" s="49" t="s">
        <v>175</v>
      </c>
      <c r="E141" s="44">
        <v>1500000</v>
      </c>
      <c r="F141" s="44"/>
      <c r="G141" s="5"/>
    </row>
    <row r="142" spans="1:7" ht="15" x14ac:dyDescent="0.3">
      <c r="A142" s="3">
        <v>15</v>
      </c>
      <c r="B142" s="43" t="s">
        <v>10</v>
      </c>
      <c r="C142" s="45">
        <v>43962</v>
      </c>
      <c r="D142" s="49" t="s">
        <v>179</v>
      </c>
      <c r="E142" s="44"/>
      <c r="F142" s="44">
        <v>700000</v>
      </c>
      <c r="G142" s="13"/>
    </row>
    <row r="143" spans="1:7" ht="15" x14ac:dyDescent="0.3">
      <c r="A143" s="3">
        <v>16</v>
      </c>
      <c r="B143" s="43"/>
      <c r="C143" s="45"/>
      <c r="D143" s="49" t="s">
        <v>180</v>
      </c>
      <c r="E143" s="44"/>
      <c r="F143" s="44">
        <v>11690000</v>
      </c>
      <c r="G143" s="13"/>
    </row>
    <row r="144" spans="1:7" ht="15" x14ac:dyDescent="0.3">
      <c r="A144" s="3">
        <v>17</v>
      </c>
      <c r="B144" s="44"/>
      <c r="C144" s="45"/>
      <c r="D144" s="49" t="s">
        <v>181</v>
      </c>
      <c r="E144" s="44"/>
      <c r="F144" s="44">
        <v>1000000</v>
      </c>
      <c r="G144" s="13"/>
    </row>
    <row r="145" spans="1:7" ht="15" x14ac:dyDescent="0.3">
      <c r="A145" s="3">
        <v>18</v>
      </c>
      <c r="B145" s="44"/>
      <c r="C145" s="45"/>
      <c r="D145" s="50" t="s">
        <v>182</v>
      </c>
      <c r="E145" s="44">
        <v>2000000</v>
      </c>
      <c r="F145" s="44"/>
      <c r="G145" s="13"/>
    </row>
    <row r="146" spans="1:7" ht="15" x14ac:dyDescent="0.3">
      <c r="A146" s="3">
        <v>19</v>
      </c>
      <c r="B146" s="44"/>
      <c r="C146" s="45"/>
      <c r="D146" s="49" t="s">
        <v>183</v>
      </c>
      <c r="E146" s="44">
        <v>500000</v>
      </c>
      <c r="F146" s="44"/>
      <c r="G146" s="13"/>
    </row>
    <row r="147" spans="1:7" ht="15" x14ac:dyDescent="0.3">
      <c r="A147" s="3">
        <v>20</v>
      </c>
      <c r="B147" s="44"/>
      <c r="C147" s="45"/>
      <c r="D147" s="49" t="s">
        <v>184</v>
      </c>
      <c r="E147" s="44">
        <v>600000</v>
      </c>
      <c r="F147" s="44"/>
      <c r="G147" s="13"/>
    </row>
    <row r="148" spans="1:7" ht="15" x14ac:dyDescent="0.3">
      <c r="A148" s="3">
        <v>21</v>
      </c>
      <c r="B148" s="44" t="s">
        <v>13</v>
      </c>
      <c r="C148" s="45">
        <v>43993</v>
      </c>
      <c r="D148" s="51" t="s">
        <v>185</v>
      </c>
      <c r="E148" s="44"/>
      <c r="F148" s="44">
        <v>15000000</v>
      </c>
      <c r="G148" s="33"/>
    </row>
    <row r="149" spans="1:7" ht="15" x14ac:dyDescent="0.3">
      <c r="A149" s="3">
        <v>22</v>
      </c>
      <c r="B149" s="44"/>
      <c r="C149" s="45"/>
      <c r="D149" s="47" t="s">
        <v>186</v>
      </c>
      <c r="E149" s="44">
        <v>3000000</v>
      </c>
      <c r="F149" s="44"/>
      <c r="G149" s="33"/>
    </row>
    <row r="150" spans="1:7" ht="15" x14ac:dyDescent="0.3">
      <c r="A150" s="3">
        <v>23</v>
      </c>
      <c r="B150" s="44"/>
      <c r="C150" s="45"/>
      <c r="D150" s="47" t="s">
        <v>187</v>
      </c>
      <c r="E150" s="44">
        <v>500000</v>
      </c>
      <c r="F150" s="44"/>
      <c r="G150" s="33"/>
    </row>
    <row r="151" spans="1:7" ht="15" x14ac:dyDescent="0.3">
      <c r="A151" s="3">
        <v>24</v>
      </c>
      <c r="B151" s="44"/>
      <c r="C151" s="45"/>
      <c r="D151" s="47" t="s">
        <v>196</v>
      </c>
      <c r="E151" s="44">
        <v>1000000</v>
      </c>
      <c r="F151" s="44"/>
      <c r="G151" s="33"/>
    </row>
    <row r="152" spans="1:7" ht="15" x14ac:dyDescent="0.3">
      <c r="A152" s="3">
        <v>25</v>
      </c>
      <c r="B152" s="44"/>
      <c r="C152" s="45"/>
      <c r="D152" s="47" t="s">
        <v>198</v>
      </c>
      <c r="E152" s="44">
        <v>500000</v>
      </c>
      <c r="F152" s="44"/>
      <c r="G152" s="33"/>
    </row>
    <row r="153" spans="1:7" ht="15" x14ac:dyDescent="0.3">
      <c r="A153" s="3">
        <v>26</v>
      </c>
      <c r="B153" s="44"/>
      <c r="C153" s="45"/>
      <c r="D153" s="47" t="s">
        <v>197</v>
      </c>
      <c r="E153" s="44">
        <v>1000000</v>
      </c>
      <c r="F153" s="44"/>
      <c r="G153" s="33"/>
    </row>
    <row r="154" spans="1:7" ht="15" x14ac:dyDescent="0.3">
      <c r="A154" s="3">
        <v>27</v>
      </c>
      <c r="B154" s="44" t="s">
        <v>29</v>
      </c>
      <c r="C154" s="45">
        <v>44023</v>
      </c>
      <c r="D154" s="47" t="s">
        <v>201</v>
      </c>
      <c r="E154" s="44"/>
      <c r="F154" s="44">
        <v>510000</v>
      </c>
      <c r="G154" s="33"/>
    </row>
    <row r="155" spans="1:7" ht="15" x14ac:dyDescent="0.3">
      <c r="A155" s="3">
        <v>28</v>
      </c>
      <c r="B155" s="44"/>
      <c r="C155" s="45"/>
      <c r="D155" s="47" t="s">
        <v>199</v>
      </c>
      <c r="E155" s="44">
        <v>500000</v>
      </c>
      <c r="F155" s="44"/>
      <c r="G155" s="33"/>
    </row>
    <row r="156" spans="1:7" ht="15" x14ac:dyDescent="0.3">
      <c r="A156" s="3">
        <v>29</v>
      </c>
      <c r="B156" s="44"/>
      <c r="C156" s="45"/>
      <c r="D156" s="47" t="s">
        <v>200</v>
      </c>
      <c r="E156" s="44">
        <v>1000000</v>
      </c>
      <c r="F156" s="44"/>
      <c r="G156" s="33"/>
    </row>
    <row r="157" spans="1:7" ht="15" x14ac:dyDescent="0.3">
      <c r="A157" s="3">
        <v>30</v>
      </c>
      <c r="B157" s="44"/>
      <c r="C157" s="45"/>
      <c r="D157" s="47" t="s">
        <v>202</v>
      </c>
      <c r="E157" s="44">
        <v>1000000</v>
      </c>
      <c r="F157" s="44"/>
      <c r="G157" s="33"/>
    </row>
    <row r="158" spans="1:7" ht="15" x14ac:dyDescent="0.3">
      <c r="A158" s="3">
        <v>31</v>
      </c>
      <c r="B158" s="44" t="s">
        <v>11</v>
      </c>
      <c r="C158" s="45">
        <v>44085</v>
      </c>
      <c r="D158" s="47" t="s">
        <v>223</v>
      </c>
      <c r="E158" s="44"/>
      <c r="F158" s="44">
        <v>240000</v>
      </c>
      <c r="G158" s="33"/>
    </row>
    <row r="159" spans="1:7" ht="15" x14ac:dyDescent="0.3">
      <c r="A159" s="3">
        <v>32</v>
      </c>
      <c r="B159" s="34"/>
      <c r="C159" s="34"/>
      <c r="D159" s="51" t="s">
        <v>222</v>
      </c>
      <c r="E159" s="33"/>
      <c r="F159" s="44">
        <v>2400000</v>
      </c>
      <c r="G159" s="33"/>
    </row>
    <row r="160" spans="1:7" ht="15" x14ac:dyDescent="0.3">
      <c r="A160" s="3">
        <v>33</v>
      </c>
      <c r="B160" s="28"/>
      <c r="C160" s="28"/>
      <c r="D160" s="47" t="s">
        <v>224</v>
      </c>
      <c r="E160" s="28"/>
      <c r="F160" s="44">
        <v>40000</v>
      </c>
      <c r="G160" s="28"/>
    </row>
    <row r="161" spans="1:7" ht="15" x14ac:dyDescent="0.3">
      <c r="A161" s="3">
        <v>34</v>
      </c>
      <c r="B161" s="28" t="s">
        <v>21</v>
      </c>
      <c r="C161" s="48">
        <v>44115</v>
      </c>
      <c r="D161" s="47" t="s">
        <v>230</v>
      </c>
      <c r="E161" s="28"/>
      <c r="F161" s="44">
        <v>100000</v>
      </c>
      <c r="G161" s="28"/>
    </row>
    <row r="162" spans="1:7" ht="15" x14ac:dyDescent="0.3">
      <c r="A162" s="3">
        <v>35</v>
      </c>
      <c r="B162" s="28"/>
      <c r="C162" s="28"/>
      <c r="D162" s="47" t="s">
        <v>223</v>
      </c>
      <c r="E162" s="28"/>
      <c r="F162" s="44">
        <v>240000</v>
      </c>
      <c r="G162" s="28"/>
    </row>
    <row r="163" spans="1:7" ht="15" x14ac:dyDescent="0.3">
      <c r="A163" s="3">
        <v>36</v>
      </c>
      <c r="B163" s="34"/>
      <c r="C163" s="34"/>
      <c r="D163" s="51" t="s">
        <v>231</v>
      </c>
      <c r="E163" s="44"/>
      <c r="F163" s="44">
        <v>300000</v>
      </c>
      <c r="G163" s="33"/>
    </row>
    <row r="164" spans="1:7" ht="15" x14ac:dyDescent="0.3">
      <c r="A164" s="3">
        <v>37</v>
      </c>
      <c r="B164" s="28" t="s">
        <v>11</v>
      </c>
      <c r="C164" s="28" t="s">
        <v>233</v>
      </c>
      <c r="D164" s="47" t="s">
        <v>35</v>
      </c>
      <c r="E164" s="44">
        <v>300000</v>
      </c>
      <c r="F164" s="44"/>
      <c r="G164" s="28"/>
    </row>
    <row r="165" spans="1:7" ht="15" x14ac:dyDescent="0.3">
      <c r="A165" s="3">
        <v>38</v>
      </c>
      <c r="B165" s="28"/>
      <c r="C165" s="28"/>
      <c r="D165" s="47" t="s">
        <v>232</v>
      </c>
      <c r="E165" s="44">
        <v>2000000</v>
      </c>
      <c r="F165" s="44"/>
      <c r="G165" s="28"/>
    </row>
    <row r="166" spans="1:7" ht="15" x14ac:dyDescent="0.3">
      <c r="A166" s="3">
        <v>39</v>
      </c>
      <c r="B166" s="28"/>
      <c r="C166" s="28"/>
      <c r="D166" s="28" t="s">
        <v>234</v>
      </c>
      <c r="E166" s="44"/>
      <c r="F166" s="44">
        <v>2000000</v>
      </c>
      <c r="G166" s="28"/>
    </row>
    <row r="167" spans="1:7" ht="15" x14ac:dyDescent="0.3">
      <c r="A167" s="3">
        <v>40</v>
      </c>
      <c r="B167" s="28" t="s">
        <v>21</v>
      </c>
      <c r="C167" s="28" t="s">
        <v>245</v>
      </c>
      <c r="D167" s="28" t="s">
        <v>235</v>
      </c>
      <c r="E167" s="44"/>
      <c r="F167" s="44">
        <v>240000</v>
      </c>
      <c r="G167" s="28"/>
    </row>
    <row r="168" spans="1:7" ht="15" x14ac:dyDescent="0.3">
      <c r="A168" s="3">
        <v>41</v>
      </c>
      <c r="B168" s="28" t="s">
        <v>12</v>
      </c>
      <c r="C168" s="28" t="s">
        <v>246</v>
      </c>
      <c r="D168" s="28" t="s">
        <v>252</v>
      </c>
      <c r="E168" s="44"/>
      <c r="F168" s="44">
        <v>250000</v>
      </c>
      <c r="G168" s="28"/>
    </row>
    <row r="169" spans="1:7" ht="15" x14ac:dyDescent="0.3">
      <c r="A169" s="3">
        <v>42</v>
      </c>
      <c r="B169" s="31" t="s">
        <v>11</v>
      </c>
      <c r="C169" s="31" t="s">
        <v>253</v>
      </c>
      <c r="D169" s="31" t="s">
        <v>254</v>
      </c>
      <c r="E169" s="44"/>
      <c r="F169" s="44">
        <v>500000</v>
      </c>
      <c r="G169" s="7"/>
    </row>
    <row r="170" spans="1:7" ht="15" x14ac:dyDescent="0.3">
      <c r="A170" s="3">
        <v>43</v>
      </c>
      <c r="B170" s="28"/>
      <c r="C170" s="28"/>
      <c r="D170" s="28"/>
      <c r="E170" s="44"/>
      <c r="F170" s="44"/>
      <c r="G170" s="28"/>
    </row>
    <row r="171" spans="1:7" ht="15" x14ac:dyDescent="0.3">
      <c r="A171" s="3">
        <v>44</v>
      </c>
      <c r="B171" s="28"/>
      <c r="C171" s="28"/>
      <c r="D171" s="28"/>
      <c r="E171" s="44"/>
      <c r="F171" s="44"/>
      <c r="G171" s="28"/>
    </row>
    <row r="172" spans="1:7" ht="15" x14ac:dyDescent="0.3">
      <c r="A172" s="3">
        <v>45</v>
      </c>
      <c r="B172" s="28"/>
      <c r="C172" s="28"/>
      <c r="D172" s="28"/>
      <c r="E172" s="44"/>
      <c r="F172" s="44"/>
      <c r="G172" s="28"/>
    </row>
    <row r="173" spans="1:7" ht="15" x14ac:dyDescent="0.3">
      <c r="A173" s="3">
        <v>46</v>
      </c>
      <c r="B173" s="28"/>
      <c r="C173" s="28"/>
      <c r="D173" s="28"/>
      <c r="E173" s="44"/>
      <c r="F173" s="44"/>
      <c r="G173" s="28"/>
    </row>
    <row r="174" spans="1:7" ht="15" x14ac:dyDescent="0.3">
      <c r="A174" s="3">
        <v>47</v>
      </c>
      <c r="B174" s="28"/>
      <c r="C174" s="28"/>
      <c r="D174" s="28"/>
      <c r="E174" s="44"/>
      <c r="F174" s="44"/>
      <c r="G174" s="28"/>
    </row>
    <row r="175" spans="1:7" ht="15" x14ac:dyDescent="0.3">
      <c r="A175" s="3">
        <v>48</v>
      </c>
      <c r="B175" s="28"/>
      <c r="C175" s="28"/>
      <c r="D175" s="28"/>
      <c r="E175" s="44"/>
      <c r="F175" s="44"/>
      <c r="G175" s="28"/>
    </row>
    <row r="176" spans="1:7" ht="15" x14ac:dyDescent="0.3">
      <c r="A176" s="3">
        <v>49</v>
      </c>
      <c r="B176" s="28"/>
      <c r="C176" s="28"/>
      <c r="D176" s="28"/>
      <c r="E176" s="44"/>
      <c r="F176" s="44"/>
      <c r="G176" s="28"/>
    </row>
    <row r="177" spans="1:7" ht="15" x14ac:dyDescent="0.3">
      <c r="A177" s="3">
        <v>50</v>
      </c>
      <c r="B177" s="28"/>
      <c r="C177" s="28"/>
      <c r="D177" s="28"/>
      <c r="E177" s="44"/>
      <c r="F177" s="44"/>
      <c r="G177" s="28"/>
    </row>
    <row r="178" spans="1:7" ht="15" x14ac:dyDescent="0.3">
      <c r="A178" s="3">
        <v>51</v>
      </c>
      <c r="B178" s="28"/>
      <c r="C178" s="28"/>
      <c r="D178" s="28"/>
      <c r="E178" s="44"/>
      <c r="F178" s="44"/>
      <c r="G178" s="28"/>
    </row>
    <row r="179" spans="1:7" ht="15" x14ac:dyDescent="0.3">
      <c r="A179" s="30"/>
      <c r="B179" s="34" t="s">
        <v>7</v>
      </c>
      <c r="C179" s="34"/>
      <c r="D179" s="34"/>
      <c r="E179" s="33">
        <f>SUM(E128:E178)</f>
        <v>47100000</v>
      </c>
      <c r="F179" s="33">
        <f>SUM(F128:F178)</f>
        <v>35210000</v>
      </c>
      <c r="G179" s="33">
        <f>E179-F179</f>
        <v>11890000</v>
      </c>
    </row>
  </sheetData>
  <mergeCells count="9">
    <mergeCell ref="A123:G123"/>
    <mergeCell ref="A124:G124"/>
    <mergeCell ref="A125:G125"/>
    <mergeCell ref="A63:G63"/>
    <mergeCell ref="A1:G1"/>
    <mergeCell ref="A2:G2"/>
    <mergeCell ref="A61:G61"/>
    <mergeCell ref="A62:G62"/>
    <mergeCell ref="B10:D10"/>
  </mergeCells>
  <pageMargins left="0.25" right="0.25" top="0.75" bottom="0.75" header="0.3" footer="0.3"/>
  <pageSetup paperSize="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WhiteSpace="0" view="pageLayout" zoomScale="50" zoomScaleNormal="58" zoomScalePageLayoutView="50" workbookViewId="0">
      <selection sqref="A1:G25"/>
    </sheetView>
  </sheetViews>
  <sheetFormatPr defaultRowHeight="14.4" x14ac:dyDescent="0.3"/>
  <cols>
    <col min="1" max="1" width="4.21875" customWidth="1"/>
    <col min="2" max="2" width="8.109375" customWidth="1"/>
    <col min="3" max="3" width="12.77734375" customWidth="1"/>
    <col min="4" max="4" width="20.109375" customWidth="1"/>
    <col min="5" max="5" width="16.44140625" customWidth="1"/>
    <col min="6" max="6" width="13.21875" customWidth="1"/>
    <col min="7" max="7" width="15.77734375" customWidth="1"/>
  </cols>
  <sheetData>
    <row r="1" spans="1:8" ht="15" x14ac:dyDescent="0.3">
      <c r="A1" s="52" t="s">
        <v>123</v>
      </c>
      <c r="B1" s="52"/>
      <c r="C1" s="52"/>
      <c r="D1" s="52"/>
      <c r="E1" s="52"/>
      <c r="F1" s="52"/>
      <c r="G1" s="52"/>
    </row>
    <row r="2" spans="1:8" ht="15" x14ac:dyDescent="0.3">
      <c r="A2" s="52"/>
      <c r="B2" s="52"/>
      <c r="C2" s="52"/>
      <c r="D2" s="52"/>
      <c r="E2" s="52"/>
      <c r="F2" s="52"/>
      <c r="G2" s="52"/>
      <c r="H2" s="27"/>
    </row>
    <row r="3" spans="1:8" ht="15" x14ac:dyDescent="0.3">
      <c r="A3" s="1"/>
      <c r="B3" s="1"/>
      <c r="C3" s="1"/>
      <c r="D3" s="1"/>
      <c r="E3" s="1"/>
      <c r="F3" s="1"/>
      <c r="G3" s="1"/>
    </row>
    <row r="4" spans="1:8" ht="15.6" thickBot="1" x14ac:dyDescent="0.35">
      <c r="A4" s="2" t="s">
        <v>1</v>
      </c>
      <c r="B4" s="2" t="s">
        <v>2</v>
      </c>
      <c r="C4" s="2" t="s">
        <v>3</v>
      </c>
      <c r="D4" s="2" t="s">
        <v>8</v>
      </c>
      <c r="E4" s="2" t="s">
        <v>4</v>
      </c>
      <c r="F4" s="2" t="s">
        <v>5</v>
      </c>
      <c r="G4" s="2" t="s">
        <v>6</v>
      </c>
    </row>
    <row r="5" spans="1:8" ht="15.6" thickTop="1" x14ac:dyDescent="0.3">
      <c r="A5" s="3">
        <v>1</v>
      </c>
      <c r="B5" s="4" t="s">
        <v>21</v>
      </c>
      <c r="C5" s="14">
        <v>43992</v>
      </c>
      <c r="D5" s="4" t="s">
        <v>102</v>
      </c>
      <c r="E5" s="13">
        <v>500000</v>
      </c>
      <c r="F5" s="13"/>
      <c r="G5" s="5"/>
    </row>
    <row r="6" spans="1:8" ht="15" x14ac:dyDescent="0.3">
      <c r="A6" s="3">
        <v>2</v>
      </c>
      <c r="B6" s="4"/>
      <c r="C6" s="4"/>
      <c r="D6" s="4" t="s">
        <v>103</v>
      </c>
      <c r="E6" s="13">
        <v>350000</v>
      </c>
      <c r="F6" s="13"/>
      <c r="G6" s="7"/>
    </row>
    <row r="7" spans="1:8" ht="15" x14ac:dyDescent="0.3">
      <c r="A7" s="3">
        <v>3</v>
      </c>
      <c r="B7" s="4"/>
      <c r="C7" s="4"/>
      <c r="D7" s="4" t="s">
        <v>104</v>
      </c>
      <c r="E7" s="13">
        <v>250000</v>
      </c>
      <c r="F7" s="13"/>
      <c r="G7" s="7"/>
    </row>
    <row r="8" spans="1:8" ht="15" x14ac:dyDescent="0.3">
      <c r="A8" s="3">
        <v>4</v>
      </c>
      <c r="B8" s="4" t="s">
        <v>13</v>
      </c>
      <c r="C8" s="14">
        <v>44084</v>
      </c>
      <c r="D8" s="4" t="s">
        <v>105</v>
      </c>
      <c r="E8" s="13">
        <v>1500000</v>
      </c>
      <c r="F8" s="13"/>
      <c r="G8" s="7"/>
    </row>
    <row r="9" spans="1:8" ht="15" x14ac:dyDescent="0.3">
      <c r="A9" s="3">
        <v>5</v>
      </c>
      <c r="B9" s="4"/>
      <c r="C9" s="4"/>
      <c r="D9" s="4" t="s">
        <v>110</v>
      </c>
      <c r="E9" s="13">
        <v>200000</v>
      </c>
      <c r="F9" s="13"/>
      <c r="G9" s="7"/>
    </row>
    <row r="10" spans="1:8" ht="15" x14ac:dyDescent="0.3">
      <c r="A10" s="3">
        <v>6</v>
      </c>
      <c r="B10" s="4"/>
      <c r="C10" s="4"/>
      <c r="D10" s="4" t="s">
        <v>111</v>
      </c>
      <c r="E10" s="13">
        <v>500000</v>
      </c>
      <c r="F10" s="13"/>
      <c r="G10" s="7"/>
    </row>
    <row r="11" spans="1:8" ht="15" x14ac:dyDescent="0.3">
      <c r="A11" s="3">
        <v>7</v>
      </c>
      <c r="B11" s="4"/>
      <c r="C11" s="4"/>
      <c r="D11" s="4" t="s">
        <v>112</v>
      </c>
      <c r="E11" s="13">
        <v>200000</v>
      </c>
      <c r="F11" s="13"/>
      <c r="G11" s="7"/>
    </row>
    <row r="12" spans="1:8" ht="15" x14ac:dyDescent="0.3">
      <c r="A12" s="3">
        <v>8</v>
      </c>
      <c r="B12" s="4" t="s">
        <v>29</v>
      </c>
      <c r="C12" s="14">
        <v>44114</v>
      </c>
      <c r="D12" s="4" t="s">
        <v>116</v>
      </c>
      <c r="E12" s="13">
        <v>300000</v>
      </c>
      <c r="F12" s="13"/>
      <c r="G12" s="7"/>
    </row>
    <row r="13" spans="1:8" ht="15" x14ac:dyDescent="0.3">
      <c r="A13" s="3">
        <v>9</v>
      </c>
      <c r="B13" s="4"/>
      <c r="C13" s="4"/>
      <c r="D13" s="4" t="s">
        <v>117</v>
      </c>
      <c r="E13" s="13">
        <v>2000000</v>
      </c>
      <c r="F13" s="13"/>
      <c r="G13" s="7"/>
    </row>
    <row r="14" spans="1:8" ht="15" x14ac:dyDescent="0.3">
      <c r="A14" s="3">
        <v>10</v>
      </c>
      <c r="B14" s="4"/>
      <c r="C14" s="4"/>
      <c r="D14" s="4" t="s">
        <v>118</v>
      </c>
      <c r="E14" s="13">
        <v>500000</v>
      </c>
      <c r="F14" s="13"/>
      <c r="G14" s="7"/>
    </row>
    <row r="15" spans="1:8" ht="15" x14ac:dyDescent="0.3">
      <c r="A15" s="3">
        <v>11</v>
      </c>
      <c r="B15" s="4"/>
      <c r="C15" s="4"/>
      <c r="D15" s="4" t="s">
        <v>119</v>
      </c>
      <c r="E15" s="13">
        <v>100000</v>
      </c>
      <c r="F15" s="13"/>
      <c r="G15" s="7"/>
    </row>
    <row r="16" spans="1:8" ht="15" x14ac:dyDescent="0.3">
      <c r="A16" s="3">
        <v>12</v>
      </c>
      <c r="B16" s="4"/>
      <c r="C16" s="4"/>
      <c r="D16" s="4" t="s">
        <v>125</v>
      </c>
      <c r="E16" s="13">
        <v>100000</v>
      </c>
      <c r="F16" s="13"/>
      <c r="G16" s="7"/>
    </row>
    <row r="17" spans="1:7" ht="15" x14ac:dyDescent="0.3">
      <c r="A17" s="3">
        <v>13</v>
      </c>
      <c r="B17" s="4"/>
      <c r="C17" s="4"/>
      <c r="D17" s="4" t="s">
        <v>128</v>
      </c>
      <c r="E17" s="13">
        <v>400000</v>
      </c>
      <c r="F17" s="13"/>
      <c r="G17" s="6"/>
    </row>
    <row r="18" spans="1:7" ht="15" x14ac:dyDescent="0.3">
      <c r="A18" s="3">
        <v>14</v>
      </c>
      <c r="B18" s="4" t="s">
        <v>12</v>
      </c>
      <c r="C18" s="4" t="s">
        <v>152</v>
      </c>
      <c r="D18" s="4" t="s">
        <v>153</v>
      </c>
      <c r="E18" s="13">
        <v>1000000</v>
      </c>
      <c r="F18" s="13"/>
      <c r="G18" s="5"/>
    </row>
    <row r="19" spans="1:7" ht="15" x14ac:dyDescent="0.3">
      <c r="A19" s="28"/>
      <c r="B19" s="28"/>
      <c r="C19" s="28"/>
      <c r="D19" s="28" t="s">
        <v>154</v>
      </c>
      <c r="E19" s="13">
        <v>200000</v>
      </c>
      <c r="F19" s="28"/>
      <c r="G19" s="28"/>
    </row>
    <row r="20" spans="1:7" ht="15" x14ac:dyDescent="0.3">
      <c r="A20" s="28"/>
      <c r="B20" s="28" t="s">
        <v>225</v>
      </c>
      <c r="C20" s="28" t="s">
        <v>157</v>
      </c>
      <c r="D20" s="28" t="s">
        <v>226</v>
      </c>
      <c r="E20" s="13">
        <v>900000</v>
      </c>
      <c r="F20" s="28"/>
      <c r="G20" s="28"/>
    </row>
    <row r="21" spans="1:7" ht="15" x14ac:dyDescent="0.3">
      <c r="A21" s="28"/>
      <c r="B21" s="28" t="s">
        <v>73</v>
      </c>
      <c r="C21" s="28" t="s">
        <v>227</v>
      </c>
      <c r="D21" s="28" t="s">
        <v>228</v>
      </c>
      <c r="E21" s="13">
        <v>50000</v>
      </c>
      <c r="F21" s="28"/>
      <c r="G21" s="28"/>
    </row>
    <row r="22" spans="1:7" ht="15" x14ac:dyDescent="0.3">
      <c r="A22" s="28"/>
      <c r="B22" s="28"/>
      <c r="C22" s="28"/>
      <c r="D22" s="28" t="s">
        <v>229</v>
      </c>
      <c r="E22" s="13">
        <v>1000000</v>
      </c>
      <c r="F22" s="28"/>
      <c r="G22" s="28"/>
    </row>
    <row r="23" spans="1:7" ht="15" x14ac:dyDescent="0.3">
      <c r="A23" s="28"/>
      <c r="B23" s="28"/>
      <c r="C23" s="28"/>
      <c r="D23" s="28"/>
      <c r="E23" s="13"/>
      <c r="F23" s="28"/>
      <c r="G23" s="28"/>
    </row>
    <row r="24" spans="1:7" ht="15" x14ac:dyDescent="0.3">
      <c r="A24" s="28"/>
      <c r="B24" s="28"/>
      <c r="C24" s="28"/>
      <c r="D24" s="28"/>
      <c r="E24" s="13"/>
      <c r="F24" s="28"/>
      <c r="G24" s="28"/>
    </row>
    <row r="25" spans="1:7" ht="15.6" thickBot="1" x14ac:dyDescent="0.35">
      <c r="A25" s="8"/>
      <c r="B25" s="24" t="s">
        <v>7</v>
      </c>
      <c r="C25" s="25"/>
      <c r="D25" s="26"/>
      <c r="E25" s="9">
        <f>SUM(E5:E24)</f>
        <v>10050000</v>
      </c>
      <c r="F25" s="9">
        <f>SUM(F22:F24)</f>
        <v>0</v>
      </c>
      <c r="G25" s="9">
        <f>E25-F25</f>
        <v>10050000</v>
      </c>
    </row>
    <row r="26" spans="1:7" ht="15" thickTop="1" x14ac:dyDescent="0.3"/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="55" zoomScaleNormal="40" zoomScalePageLayoutView="55" workbookViewId="0">
      <selection sqref="A1:G19"/>
    </sheetView>
  </sheetViews>
  <sheetFormatPr defaultRowHeight="14.4" x14ac:dyDescent="0.3"/>
  <cols>
    <col min="1" max="1" width="4.44140625" customWidth="1"/>
    <col min="2" max="2" width="9.33203125" customWidth="1"/>
    <col min="3" max="3" width="10.88671875" customWidth="1"/>
    <col min="4" max="4" width="21.21875" customWidth="1"/>
    <col min="5" max="5" width="17.5546875" customWidth="1"/>
    <col min="6" max="6" width="27" customWidth="1"/>
    <col min="7" max="7" width="8.88671875" hidden="1" customWidth="1"/>
  </cols>
  <sheetData>
    <row r="1" spans="1:7" ht="15" x14ac:dyDescent="0.3">
      <c r="A1" s="52" t="s">
        <v>173</v>
      </c>
      <c r="B1" s="52"/>
      <c r="C1" s="52"/>
      <c r="D1" s="52"/>
      <c r="E1" s="52"/>
      <c r="F1" s="52"/>
      <c r="G1" s="52"/>
    </row>
    <row r="2" spans="1:7" ht="15" x14ac:dyDescent="0.3">
      <c r="A2" s="52"/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163</v>
      </c>
      <c r="E4" s="2" t="s">
        <v>4</v>
      </c>
      <c r="F4" s="2" t="s">
        <v>164</v>
      </c>
    </row>
    <row r="5" spans="1:7" ht="15.6" thickTop="1" x14ac:dyDescent="0.3">
      <c r="A5" s="3">
        <v>1</v>
      </c>
      <c r="B5" s="4" t="s">
        <v>21</v>
      </c>
      <c r="C5" s="14">
        <v>2</v>
      </c>
      <c r="D5" s="4" t="s">
        <v>165</v>
      </c>
      <c r="E5" s="13">
        <v>3000000</v>
      </c>
      <c r="F5" s="35">
        <v>50</v>
      </c>
    </row>
    <row r="6" spans="1:7" ht="15" x14ac:dyDescent="0.3">
      <c r="A6" s="3">
        <v>2</v>
      </c>
      <c r="B6" s="4" t="s">
        <v>13</v>
      </c>
      <c r="C6" s="14" t="s">
        <v>155</v>
      </c>
      <c r="D6" s="4" t="s">
        <v>162</v>
      </c>
      <c r="E6" s="13">
        <v>1500000</v>
      </c>
      <c r="F6" s="35">
        <v>25</v>
      </c>
    </row>
    <row r="7" spans="1:7" ht="15" x14ac:dyDescent="0.3">
      <c r="A7" s="3">
        <v>3</v>
      </c>
      <c r="B7" s="4"/>
      <c r="C7" s="14"/>
      <c r="D7" s="4" t="s">
        <v>35</v>
      </c>
      <c r="E7" s="13"/>
      <c r="F7" s="35">
        <v>5</v>
      </c>
    </row>
    <row r="8" spans="1:7" ht="15" x14ac:dyDescent="0.3">
      <c r="A8" s="3">
        <v>4</v>
      </c>
      <c r="B8" s="4"/>
      <c r="C8" s="14"/>
      <c r="D8" s="4" t="s">
        <v>168</v>
      </c>
      <c r="E8" s="13">
        <v>900000</v>
      </c>
      <c r="F8" s="35">
        <v>15</v>
      </c>
    </row>
    <row r="9" spans="1:7" ht="15" x14ac:dyDescent="0.3">
      <c r="A9" s="3">
        <v>5</v>
      </c>
      <c r="B9" s="4"/>
      <c r="C9" s="4"/>
      <c r="D9" s="4" t="s">
        <v>166</v>
      </c>
      <c r="E9" s="13">
        <v>500000</v>
      </c>
      <c r="F9" s="35">
        <v>8</v>
      </c>
    </row>
    <row r="10" spans="1:7" ht="15" x14ac:dyDescent="0.3">
      <c r="A10" s="3">
        <v>6</v>
      </c>
      <c r="B10" s="4" t="s">
        <v>21</v>
      </c>
      <c r="C10" s="14"/>
      <c r="D10" s="4" t="s">
        <v>171</v>
      </c>
      <c r="E10" s="13">
        <v>1200000</v>
      </c>
      <c r="F10" s="35">
        <v>20</v>
      </c>
    </row>
    <row r="11" spans="1:7" ht="15" x14ac:dyDescent="0.3">
      <c r="A11" s="3">
        <v>7</v>
      </c>
      <c r="B11" s="4"/>
      <c r="C11" s="4"/>
      <c r="D11" s="4" t="s">
        <v>167</v>
      </c>
      <c r="E11" s="13">
        <v>10000000</v>
      </c>
      <c r="F11" s="35" t="s">
        <v>172</v>
      </c>
    </row>
    <row r="12" spans="1:7" ht="15" x14ac:dyDescent="0.3">
      <c r="A12" s="3">
        <v>8</v>
      </c>
      <c r="B12" s="4"/>
      <c r="C12" s="4"/>
      <c r="D12" s="4" t="s">
        <v>169</v>
      </c>
      <c r="E12" s="13">
        <v>10000000</v>
      </c>
      <c r="F12" s="35" t="s">
        <v>172</v>
      </c>
    </row>
    <row r="13" spans="1:7" ht="15" x14ac:dyDescent="0.3">
      <c r="A13" s="3">
        <v>9</v>
      </c>
      <c r="B13" s="4" t="s">
        <v>12</v>
      </c>
      <c r="C13" s="14"/>
      <c r="D13" s="4" t="s">
        <v>170</v>
      </c>
      <c r="E13" s="13">
        <v>1100000</v>
      </c>
      <c r="F13" s="35">
        <v>16</v>
      </c>
    </row>
    <row r="14" spans="1:7" ht="15" x14ac:dyDescent="0.3">
      <c r="A14" s="3">
        <v>10</v>
      </c>
      <c r="B14" s="4"/>
      <c r="C14" s="14"/>
      <c r="D14" s="4"/>
      <c r="E14" s="13"/>
      <c r="F14" s="13"/>
    </row>
    <row r="15" spans="1:7" ht="15" x14ac:dyDescent="0.3">
      <c r="A15" s="3">
        <v>11</v>
      </c>
      <c r="B15" s="4"/>
      <c r="C15" s="4"/>
      <c r="D15" s="4"/>
      <c r="E15" s="13"/>
      <c r="F15" s="13"/>
    </row>
    <row r="16" spans="1:7" ht="15" x14ac:dyDescent="0.3">
      <c r="A16" s="3">
        <v>12</v>
      </c>
      <c r="B16" s="4"/>
      <c r="C16" s="4"/>
      <c r="D16" s="4"/>
      <c r="E16" s="13"/>
      <c r="F16" s="13"/>
    </row>
    <row r="17" spans="1:6" ht="15" x14ac:dyDescent="0.3">
      <c r="A17" s="3">
        <v>13</v>
      </c>
      <c r="B17" s="4"/>
      <c r="C17" s="4"/>
      <c r="D17" s="4"/>
      <c r="E17" s="13"/>
      <c r="F17" s="13"/>
    </row>
    <row r="18" spans="1:6" ht="15" x14ac:dyDescent="0.3">
      <c r="A18" s="3">
        <v>14</v>
      </c>
      <c r="B18" s="4"/>
      <c r="C18" s="4"/>
      <c r="D18" s="4"/>
      <c r="E18" s="13"/>
      <c r="F18" s="13"/>
    </row>
    <row r="19" spans="1:6" ht="15.6" thickBot="1" x14ac:dyDescent="0.35">
      <c r="A19" s="8"/>
      <c r="B19" s="36" t="s">
        <v>7</v>
      </c>
      <c r="C19" s="37"/>
      <c r="D19" s="38"/>
      <c r="E19" s="9">
        <f>SUM(E5:E18)</f>
        <v>28200000</v>
      </c>
      <c r="F19" s="9">
        <f>SUM(F4:F18)</f>
        <v>139</v>
      </c>
    </row>
    <row r="20" spans="1:6" ht="15" thickTop="1" x14ac:dyDescent="0.3"/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="55" zoomScaleNormal="50" zoomScalePageLayoutView="55" workbookViewId="0">
      <selection activeCell="D35" sqref="D35:D36"/>
    </sheetView>
  </sheetViews>
  <sheetFormatPr defaultRowHeight="14.4" x14ac:dyDescent="0.3"/>
  <cols>
    <col min="1" max="1" width="4.5546875" customWidth="1"/>
    <col min="2" max="2" width="8" customWidth="1"/>
    <col min="3" max="3" width="12.88671875" customWidth="1"/>
    <col min="4" max="4" width="21.109375" customWidth="1"/>
    <col min="5" max="5" width="20.21875" customWidth="1"/>
    <col min="6" max="6" width="21.77734375" customWidth="1"/>
    <col min="7" max="7" width="0.109375" customWidth="1"/>
  </cols>
  <sheetData>
    <row r="1" spans="1:7" ht="15" x14ac:dyDescent="0.3">
      <c r="A1" s="52" t="s">
        <v>174</v>
      </c>
      <c r="B1" s="52"/>
      <c r="C1" s="52"/>
      <c r="D1" s="52"/>
      <c r="E1" s="52"/>
      <c r="F1" s="52"/>
      <c r="G1" s="52"/>
    </row>
    <row r="2" spans="1:7" ht="15" x14ac:dyDescent="0.3">
      <c r="A2" s="52"/>
      <c r="B2" s="52"/>
      <c r="C2" s="52"/>
      <c r="D2" s="52"/>
      <c r="E2" s="52"/>
      <c r="F2" s="52"/>
      <c r="G2" s="52"/>
    </row>
    <row r="3" spans="1:7" ht="15" x14ac:dyDescent="0.3">
      <c r="A3" s="1"/>
      <c r="B3" s="1"/>
      <c r="C3" s="1"/>
      <c r="D3" s="1"/>
      <c r="E3" s="1"/>
      <c r="F3" s="1"/>
      <c r="G3" s="1"/>
    </row>
    <row r="4" spans="1:7" ht="15.6" thickBot="1" x14ac:dyDescent="0.35">
      <c r="A4" s="2" t="s">
        <v>1</v>
      </c>
      <c r="B4" s="2" t="s">
        <v>2</v>
      </c>
      <c r="C4" s="2" t="s">
        <v>3</v>
      </c>
      <c r="D4" s="2" t="s">
        <v>163</v>
      </c>
      <c r="E4" s="2" t="s">
        <v>4</v>
      </c>
      <c r="F4" s="2" t="s">
        <v>164</v>
      </c>
    </row>
    <row r="5" spans="1:7" ht="15.6" thickTop="1" x14ac:dyDescent="0.3">
      <c r="A5" s="3">
        <v>1</v>
      </c>
      <c r="B5" s="4" t="s">
        <v>21</v>
      </c>
      <c r="C5" s="14" t="s">
        <v>124</v>
      </c>
      <c r="D5" s="4" t="s">
        <v>120</v>
      </c>
      <c r="E5" s="13">
        <v>500000</v>
      </c>
      <c r="F5" s="35"/>
    </row>
    <row r="6" spans="1:7" ht="15" x14ac:dyDescent="0.3">
      <c r="A6" s="3">
        <v>2</v>
      </c>
      <c r="B6" s="4" t="s">
        <v>11</v>
      </c>
      <c r="C6" s="14" t="s">
        <v>140</v>
      </c>
      <c r="D6" s="4" t="s">
        <v>144</v>
      </c>
      <c r="E6" s="13">
        <v>1000000</v>
      </c>
      <c r="F6" s="35"/>
    </row>
    <row r="7" spans="1:7" ht="15" x14ac:dyDescent="0.3">
      <c r="A7" s="3">
        <v>3</v>
      </c>
      <c r="B7" s="4" t="s">
        <v>21</v>
      </c>
      <c r="C7" s="14" t="s">
        <v>140</v>
      </c>
      <c r="D7" s="4" t="s">
        <v>165</v>
      </c>
      <c r="E7" s="13">
        <v>3000000</v>
      </c>
      <c r="F7" s="35">
        <v>50</v>
      </c>
    </row>
    <row r="8" spans="1:7" ht="15" x14ac:dyDescent="0.3">
      <c r="A8" s="3">
        <v>4</v>
      </c>
      <c r="B8" s="4" t="s">
        <v>13</v>
      </c>
      <c r="C8" s="14" t="s">
        <v>155</v>
      </c>
      <c r="D8" s="4" t="s">
        <v>162</v>
      </c>
      <c r="E8" s="13">
        <v>1500000</v>
      </c>
      <c r="F8" s="35">
        <v>25</v>
      </c>
    </row>
    <row r="9" spans="1:7" ht="15" x14ac:dyDescent="0.3">
      <c r="A9" s="3">
        <v>5</v>
      </c>
      <c r="B9" s="4"/>
      <c r="C9" s="14"/>
      <c r="D9" s="4" t="s">
        <v>35</v>
      </c>
      <c r="E9" s="13"/>
      <c r="F9" s="35">
        <v>5</v>
      </c>
    </row>
    <row r="10" spans="1:7" ht="15" x14ac:dyDescent="0.3">
      <c r="A10" s="3">
        <v>6</v>
      </c>
      <c r="B10" s="4"/>
      <c r="C10" s="14"/>
      <c r="D10" s="4" t="s">
        <v>168</v>
      </c>
      <c r="E10" s="13">
        <v>900000</v>
      </c>
      <c r="F10" s="35">
        <v>15</v>
      </c>
    </row>
    <row r="11" spans="1:7" ht="15" x14ac:dyDescent="0.3">
      <c r="A11" s="3">
        <v>7</v>
      </c>
      <c r="B11" s="4"/>
      <c r="C11" s="4"/>
      <c r="D11" s="4" t="s">
        <v>166</v>
      </c>
      <c r="E11" s="13">
        <v>500000</v>
      </c>
      <c r="F11" s="35">
        <v>8</v>
      </c>
    </row>
    <row r="12" spans="1:7" ht="15" x14ac:dyDescent="0.3">
      <c r="A12" s="3">
        <v>8</v>
      </c>
      <c r="B12" s="4" t="s">
        <v>21</v>
      </c>
      <c r="C12" s="14"/>
      <c r="D12" s="4" t="s">
        <v>171</v>
      </c>
      <c r="E12" s="13">
        <v>1200000</v>
      </c>
      <c r="F12" s="35">
        <v>20</v>
      </c>
    </row>
    <row r="13" spans="1:7" ht="15" x14ac:dyDescent="0.3">
      <c r="A13" s="3">
        <v>9</v>
      </c>
      <c r="B13" s="4"/>
      <c r="C13" s="4"/>
      <c r="D13" s="4" t="s">
        <v>167</v>
      </c>
      <c r="E13" s="13">
        <v>10000000</v>
      </c>
      <c r="F13" s="35" t="s">
        <v>172</v>
      </c>
    </row>
    <row r="14" spans="1:7" ht="15" x14ac:dyDescent="0.3">
      <c r="A14" s="3">
        <v>10</v>
      </c>
      <c r="B14" s="4"/>
      <c r="C14" s="4"/>
      <c r="D14" s="4" t="s">
        <v>169</v>
      </c>
      <c r="E14" s="13">
        <v>10000000</v>
      </c>
      <c r="F14" s="35" t="s">
        <v>172</v>
      </c>
    </row>
    <row r="15" spans="1:7" ht="15" x14ac:dyDescent="0.3">
      <c r="A15" s="3">
        <v>11</v>
      </c>
      <c r="B15" s="4" t="s">
        <v>12</v>
      </c>
      <c r="C15" s="14"/>
      <c r="D15" s="4" t="s">
        <v>170</v>
      </c>
      <c r="E15" s="13">
        <v>1100000</v>
      </c>
      <c r="F15" s="35">
        <v>16</v>
      </c>
    </row>
    <row r="16" spans="1:7" ht="15" x14ac:dyDescent="0.3">
      <c r="A16" s="3">
        <v>12</v>
      </c>
      <c r="B16" s="4"/>
      <c r="C16" s="14"/>
      <c r="D16" s="4" t="s">
        <v>175</v>
      </c>
      <c r="E16" s="13">
        <v>1500000</v>
      </c>
      <c r="F16" s="13"/>
    </row>
    <row r="17" spans="1:6" ht="15" x14ac:dyDescent="0.3">
      <c r="A17" s="3">
        <v>13</v>
      </c>
      <c r="B17" s="4"/>
      <c r="C17" s="4"/>
      <c r="D17" s="4"/>
      <c r="E17" s="13"/>
      <c r="F17" s="13"/>
    </row>
    <row r="18" spans="1:6" ht="15" x14ac:dyDescent="0.3">
      <c r="A18" s="3">
        <v>14</v>
      </c>
      <c r="B18" s="4"/>
      <c r="C18" s="4"/>
      <c r="D18" s="4"/>
      <c r="E18" s="13"/>
      <c r="F18" s="13"/>
    </row>
    <row r="19" spans="1:6" ht="15.6" thickBot="1" x14ac:dyDescent="0.35">
      <c r="A19" s="8"/>
      <c r="B19" s="36" t="s">
        <v>7</v>
      </c>
      <c r="C19" s="37"/>
      <c r="D19" s="38"/>
      <c r="E19" s="40">
        <f>SUM(E5:E18)</f>
        <v>31200000</v>
      </c>
      <c r="F19" s="9">
        <f>SUM(F4:F18)</f>
        <v>139</v>
      </c>
    </row>
    <row r="20" spans="1:6" ht="15" thickTop="1" x14ac:dyDescent="0.3"/>
    <row r="22" spans="1:6" x14ac:dyDescent="0.3">
      <c r="D22">
        <v>11960000</v>
      </c>
    </row>
    <row r="25" spans="1:6" ht="18" x14ac:dyDescent="0.35">
      <c r="A25" s="41"/>
      <c r="B25" s="42"/>
    </row>
    <row r="26" spans="1:6" x14ac:dyDescent="0.3">
      <c r="F26" s="39"/>
    </row>
    <row r="27" spans="1:6" x14ac:dyDescent="0.3">
      <c r="F27" s="39"/>
    </row>
    <row r="28" spans="1:6" x14ac:dyDescent="0.3">
      <c r="F28" s="39"/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Dana Keseluruhan</vt:lpstr>
      <vt:lpstr>Kotak Amal</vt:lpstr>
      <vt:lpstr>Dana Anak Yatim</vt:lpstr>
      <vt:lpstr>Dana Sosial</vt:lpstr>
      <vt:lpstr>Dana Operasional</vt:lpstr>
      <vt:lpstr>Dana Pembangunan</vt:lpstr>
      <vt:lpstr>Dana Stiker Kaca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 I7</dc:creator>
  <cp:lastModifiedBy>ASUS-PC I7</cp:lastModifiedBy>
  <cp:lastPrinted>2020-11-06T03:14:05Z</cp:lastPrinted>
  <dcterms:created xsi:type="dcterms:W3CDTF">2020-09-01T09:17:35Z</dcterms:created>
  <dcterms:modified xsi:type="dcterms:W3CDTF">2020-11-23T03:57:06Z</dcterms:modified>
</cp:coreProperties>
</file>